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3\"/>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6" i="7" l="1"/>
  <c r="F7" i="7"/>
  <c r="F8" i="7"/>
  <c r="F9" i="7"/>
  <c r="F10" i="7"/>
  <c r="F11" i="7"/>
  <c r="F12" i="7"/>
  <c r="F13" i="7"/>
  <c r="F14" i="7"/>
  <c r="F15" i="7"/>
  <c r="F16" i="7"/>
  <c r="F17" i="7"/>
  <c r="F18" i="7"/>
  <c r="F19" i="7"/>
  <c r="F20" i="7"/>
  <c r="F21" i="7"/>
  <c r="F22" i="7"/>
  <c r="F23" i="7"/>
  <c r="F24" i="7"/>
  <c r="F25" i="7"/>
  <c r="F26" i="7"/>
  <c r="F27" i="7"/>
  <c r="F9" i="1"/>
  <c r="F10" i="1"/>
  <c r="F11" i="1"/>
  <c r="F12" i="1"/>
  <c r="F13" i="1"/>
  <c r="F14" i="1"/>
  <c r="F8" i="1"/>
  <c r="G9" i="8" l="1"/>
  <c r="G11" i="8"/>
  <c r="G13" i="8"/>
  <c r="G15" i="8"/>
  <c r="G17" i="8"/>
  <c r="G19" i="8"/>
  <c r="G21" i="8"/>
  <c r="G23" i="8"/>
  <c r="G25" i="8"/>
  <c r="G27" i="8"/>
  <c r="G7" i="8"/>
  <c r="F28" i="8"/>
  <c r="G8" i="8"/>
  <c r="G10" i="8"/>
  <c r="G12" i="8"/>
  <c r="G14" i="8"/>
  <c r="G16" i="8"/>
  <c r="G18" i="8"/>
  <c r="G20" i="8"/>
  <c r="G22" i="8"/>
  <c r="G24" i="8"/>
  <c r="G26" i="8"/>
  <c r="G8" i="6"/>
  <c r="G10" i="6"/>
  <c r="G12" i="6"/>
  <c r="G14" i="6"/>
  <c r="G16" i="6"/>
  <c r="G18" i="6"/>
  <c r="G20" i="6"/>
  <c r="G22" i="6"/>
  <c r="G24" i="6"/>
  <c r="G26" i="6"/>
  <c r="F28" i="6"/>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H13" i="2"/>
  <c r="H12" i="2"/>
  <c r="H11" i="2"/>
  <c r="H10" i="2"/>
  <c r="H9" i="2"/>
  <c r="G7" i="3"/>
  <c r="G27" i="3"/>
  <c r="G25" i="3"/>
  <c r="G23" i="3"/>
  <c r="G21" i="3"/>
  <c r="G19" i="3"/>
  <c r="G17" i="3"/>
  <c r="G15" i="3"/>
  <c r="G13" i="3"/>
  <c r="G11" i="3"/>
  <c r="G9" i="3"/>
  <c r="J28" i="4"/>
  <c r="F28" i="4"/>
  <c r="K27" i="4"/>
  <c r="K23" i="4"/>
  <c r="K19" i="4"/>
  <c r="K15" i="4"/>
  <c r="K11" i="4"/>
  <c r="F27" i="5"/>
  <c r="F23" i="5"/>
  <c r="F19" i="5"/>
  <c r="F15" i="5"/>
  <c r="F11" i="5"/>
  <c r="F7" i="5"/>
  <c r="G27" i="6"/>
  <c r="G25" i="6"/>
  <c r="G23" i="6"/>
  <c r="G21" i="6"/>
  <c r="G19" i="6"/>
  <c r="G17" i="6"/>
  <c r="G15" i="6"/>
  <c r="G13" i="6"/>
  <c r="G11" i="6"/>
  <c r="G9" i="6"/>
  <c r="E29" i="3"/>
  <c r="D28" i="4"/>
  <c r="K26" i="4"/>
  <c r="K10" i="4"/>
  <c r="D15" i="1"/>
  <c r="I28" i="4"/>
  <c r="E28" i="4"/>
  <c r="K24" i="4"/>
  <c r="K20" i="4"/>
  <c r="K16" i="4"/>
  <c r="K13" i="4"/>
  <c r="K12" i="4"/>
  <c r="K9" i="4"/>
  <c r="K8" i="4"/>
  <c r="F26" i="5"/>
  <c r="F22" i="5"/>
  <c r="F18" i="5"/>
  <c r="F14" i="5"/>
  <c r="F10" i="5"/>
  <c r="E28" i="6"/>
  <c r="F29" i="3"/>
  <c r="K7" i="4"/>
  <c r="E28" i="5"/>
  <c r="G7" i="6"/>
  <c r="D28" i="7"/>
  <c r="E28" i="7"/>
  <c r="G28" i="8"/>
  <c r="E28" i="8"/>
  <c r="D28" i="5"/>
  <c r="F6" i="5"/>
  <c r="H7" i="2"/>
  <c r="H8" i="2"/>
  <c r="F28" i="7" l="1"/>
  <c r="F28" i="5"/>
  <c r="G29" i="3"/>
  <c r="K28" i="4"/>
  <c r="G28" i="6"/>
  <c r="H14" i="2"/>
  <c r="G14" i="2"/>
  <c r="M28" i="3" l="1"/>
  <c r="M29" i="3"/>
  <c r="I3" i="4" l="1"/>
  <c r="E4" i="3"/>
  <c r="P23" i="4"/>
  <c r="P24" i="4" l="1"/>
  <c r="P28" i="4"/>
  <c r="P27" i="4"/>
  <c r="P25" i="4"/>
  <c r="P26" i="4"/>
  <c r="P22" i="4"/>
  <c r="P8" i="2"/>
  <c r="P9" i="2"/>
  <c r="P11" i="2"/>
  <c r="P14" i="2"/>
  <c r="S8" i="4"/>
  <c r="S10" i="4"/>
  <c r="S12" i="4"/>
  <c r="S14" i="4"/>
  <c r="P10" i="2"/>
  <c r="S9" i="4"/>
  <c r="S11" i="4"/>
  <c r="S13" i="4"/>
  <c r="P13" i="2"/>
  <c r="S15" i="4" l="1"/>
  <c r="O28" i="4"/>
  <c r="P12" i="2" l="1"/>
  <c r="F4" i="8"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<sst xmlns="http://schemas.openxmlformats.org/spreadsheetml/2006/main" count="440" uniqueCount="139">
  <si>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</si>
  <si>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</si>
  <si>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</si>
  <si>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</si>
  <si>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</si>
  <si>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</si>
  <si>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</si>
  <si>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</si>
  <si>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</si>
  <si>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</si>
  <si>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</si>
  <si>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</si>
  <si>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</si>
  <si>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</si>
  <si>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</si>
  <si>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</si>
  <si>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</si>
  <si>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</si>
  <si>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</si>
  <si>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</si>
  <si>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</si>
  <si>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</si>
  <si>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</si>
  <si>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</si>
  <si>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</si>
  <si>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</si>
  <si>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</si>
  <si>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</si>
  <si>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</si>
  <si>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</si>
  <si>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</si>
  <si>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</si>
  <si>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</si>
  <si>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</si>
  <si>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</si>
  <si>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</si>
  <si>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</si>
  <si>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</si>
  <si>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</si>
  <si>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</si>
  <si>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</si>
  <si>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</si>
  <si>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</si>
  <si>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</si>
  <si>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</si>
  <si>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</si>
  <si>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</si>
  <si>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</si>
  <si>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</si>
  <si>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</si>
  <si>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</si>
  <si>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</si>
  <si>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</si>
  <si>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</si>
  <si>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</si>
  <si>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</si>
  <si>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</si>
  <si>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</si>
  <si>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</si>
  <si>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</si>
  <si>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</si>
  <si>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</si>
  <si>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</si>
  <si>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</si>
  <si>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</si>
  <si>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</si>
  <si>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</si>
  <si>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</si>
  <si>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</si>
  <si>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</si>
  <si>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</si>
  <si>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</si>
  <si>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</si>
  <si>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</si>
  <si>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</si>
  <si>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</si>
  <si>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</si>
  <si>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</si>
  <si>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</si>
  <si>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</si>
  <si>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</si>
  <si>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</si>
  <si>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</si>
  <si>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</si>
  <si>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</si>
  <si>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</si>
  <si>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</si>
  <si>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</si>
  <si>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</si>
  <si>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</si>
  <si>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</si>
  <si>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</si>
  <si>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</si>
  <si>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</si>
  <si>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</si>
  <si>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</si>
  <si>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</si>
  <si>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</si>
  <si>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</si>
  <si>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</si>
  <si>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</si>
  <si>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</si>
  <si>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</si>
  <si>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</si>
  <si>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</si>
  <si>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</si>
  <si>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</si>
  <si>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</si>
  <si>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</si>
  <si>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</si>
  <si>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</si>
  <si>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</si>
  <si>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</si>
  <si>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</si>
  <si>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</si>
  <si>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</si>
  <si>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</si>
  <si>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</si>
  <si>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</si>
  <si>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</si>
  <si>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</si>
  <si>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</si>
  <si>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</si>
  <si>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</si>
  <si>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</si>
  <si>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</si>
  <si>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</si>
  <si>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</si>
  <si>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</si>
  <si>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</si>
  <si>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</si>
  <si>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</si>
  <si>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</si>
  <si>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</si>
  <si>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</si>
  <si>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</si>
  <si>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</si>
  <si>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31. siječnja 2023.</t>
  </si>
  <si>
    <t>Stanje: 31. siječnja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</si>
</sst>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0" fontId="50" fillId="0" borderId="0" xfId="0" applyFont="1" applyAlignment="1">
      <alignment horizontal="left" vertical="top" wrapText="1"/>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1386984</c:v>
                </c:pt>
                <c:pt idx="1">
                  <c:v>98633</c:v>
                </c:pt>
                <c:pt idx="2">
                  <c:v>73482</c:v>
                </c:pt>
                <c:pt idx="3">
                  <c:v>18550</c:v>
                </c:pt>
                <c:pt idx="4">
                  <c:v>17709</c:v>
                </c:pt>
                <c:pt idx="5">
                  <c:v>91</c:v>
                </c:pt>
                <c:pt idx="6">
                  <c:v>8714</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685643</c:v>
                </c:pt>
                <c:pt idx="1">
                  <c:v>440489</c:v>
                </c:pt>
                <c:pt idx="2">
                  <c:v>354711</c:v>
                </c:pt>
                <c:pt idx="3">
                  <c:v>123320</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848052</c:v>
                </c:pt>
                <c:pt idx="1">
                  <c:v>756111</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90623</c:v>
                </c:pt>
                <c:pt idx="1">
                  <c:v>39794</c:v>
                </c:pt>
                <c:pt idx="2">
                  <c:v>42438</c:v>
                </c:pt>
                <c:pt idx="3">
                  <c:v>37492</c:v>
                </c:pt>
                <c:pt idx="4">
                  <c:v>68920</c:v>
                </c:pt>
                <c:pt idx="5">
                  <c:v>35509</c:v>
                </c:pt>
                <c:pt idx="6">
                  <c:v>32102</c:v>
                </c:pt>
                <c:pt idx="7">
                  <c:v>116065</c:v>
                </c:pt>
                <c:pt idx="8">
                  <c:v>15486</c:v>
                </c:pt>
                <c:pt idx="9">
                  <c:v>21571</c:v>
                </c:pt>
                <c:pt idx="10">
                  <c:v>19979</c:v>
                </c:pt>
                <c:pt idx="11">
                  <c:v>41810</c:v>
                </c:pt>
                <c:pt idx="12">
                  <c:v>59019</c:v>
                </c:pt>
                <c:pt idx="13">
                  <c:v>91247</c:v>
                </c:pt>
                <c:pt idx="14">
                  <c:v>32964</c:v>
                </c:pt>
                <c:pt idx="15">
                  <c:v>44278</c:v>
                </c:pt>
                <c:pt idx="16">
                  <c:v>157041</c:v>
                </c:pt>
                <c:pt idx="17">
                  <c:v>91466</c:v>
                </c:pt>
                <c:pt idx="18">
                  <c:v>44863</c:v>
                </c:pt>
                <c:pt idx="19">
                  <c:v>43253</c:v>
                </c:pt>
                <c:pt idx="20">
                  <c:v>478243</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334</c:v>
                </c:pt>
                <c:pt idx="1">
                  <c:v>51</c:v>
                </c:pt>
                <c:pt idx="2">
                  <c:v>2319</c:v>
                </c:pt>
                <c:pt idx="3">
                  <c:v>42</c:v>
                </c:pt>
                <c:pt idx="4">
                  <c:v>275</c:v>
                </c:pt>
                <c:pt idx="5">
                  <c:v>2274</c:v>
                </c:pt>
                <c:pt idx="6">
                  <c:v>2422</c:v>
                </c:pt>
                <c:pt idx="7">
                  <c:v>1677</c:v>
                </c:pt>
                <c:pt idx="8">
                  <c:v>612</c:v>
                </c:pt>
                <c:pt idx="9">
                  <c:v>278</c:v>
                </c:pt>
                <c:pt idx="10">
                  <c:v>106</c:v>
                </c:pt>
                <c:pt idx="11">
                  <c:v>153</c:v>
                </c:pt>
                <c:pt idx="12">
                  <c:v>1823</c:v>
                </c:pt>
                <c:pt idx="13">
                  <c:v>1788</c:v>
                </c:pt>
                <c:pt idx="14">
                  <c:v>33</c:v>
                </c:pt>
                <c:pt idx="15">
                  <c:v>281</c:v>
                </c:pt>
                <c:pt idx="16">
                  <c:v>447</c:v>
                </c:pt>
                <c:pt idx="17">
                  <c:v>178</c:v>
                </c:pt>
                <c:pt idx="18">
                  <c:v>268</c:v>
                </c:pt>
                <c:pt idx="19">
                  <c:v>9</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150</c:v>
                </c:pt>
                <c:pt idx="1">
                  <c:v>8</c:v>
                </c:pt>
                <c:pt idx="2">
                  <c:v>807</c:v>
                </c:pt>
                <c:pt idx="3">
                  <c:v>3</c:v>
                </c:pt>
                <c:pt idx="4">
                  <c:v>34</c:v>
                </c:pt>
                <c:pt idx="5">
                  <c:v>310</c:v>
                </c:pt>
                <c:pt idx="6">
                  <c:v>1627</c:v>
                </c:pt>
                <c:pt idx="7">
                  <c:v>145</c:v>
                </c:pt>
                <c:pt idx="8">
                  <c:v>572</c:v>
                </c:pt>
                <c:pt idx="9">
                  <c:v>152</c:v>
                </c:pt>
                <c:pt idx="10">
                  <c:v>125</c:v>
                </c:pt>
                <c:pt idx="11">
                  <c:v>107</c:v>
                </c:pt>
                <c:pt idx="12">
                  <c:v>1411</c:v>
                </c:pt>
                <c:pt idx="13">
                  <c:v>783</c:v>
                </c:pt>
                <c:pt idx="14">
                  <c:v>43</c:v>
                </c:pt>
                <c:pt idx="15">
                  <c:v>356</c:v>
                </c:pt>
                <c:pt idx="16">
                  <c:v>917</c:v>
                </c:pt>
                <c:pt idx="17">
                  <c:v>80</c:v>
                </c:pt>
                <c:pt idx="18">
                  <c:v>346</c:v>
                </c:pt>
                <c:pt idx="19">
                  <c:v>14</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911</c:v>
                </c:pt>
                <c:pt idx="1">
                  <c:v>333</c:v>
                </c:pt>
                <c:pt idx="2">
                  <c:v>335</c:v>
                </c:pt>
                <c:pt idx="3">
                  <c:v>456</c:v>
                </c:pt>
                <c:pt idx="4">
                  <c:v>571</c:v>
                </c:pt>
                <c:pt idx="5">
                  <c:v>211</c:v>
                </c:pt>
                <c:pt idx="6">
                  <c:v>244</c:v>
                </c:pt>
                <c:pt idx="7">
                  <c:v>1475</c:v>
                </c:pt>
                <c:pt idx="8">
                  <c:v>115</c:v>
                </c:pt>
                <c:pt idx="9">
                  <c:v>157</c:v>
                </c:pt>
                <c:pt idx="10">
                  <c:v>141</c:v>
                </c:pt>
                <c:pt idx="11">
                  <c:v>414</c:v>
                </c:pt>
                <c:pt idx="12">
                  <c:v>561</c:v>
                </c:pt>
                <c:pt idx="13">
                  <c:v>795</c:v>
                </c:pt>
                <c:pt idx="14">
                  <c:v>283</c:v>
                </c:pt>
                <c:pt idx="15">
                  <c:v>321</c:v>
                </c:pt>
                <c:pt idx="16">
                  <c:v>1666</c:v>
                </c:pt>
                <c:pt idx="17">
                  <c:v>1040</c:v>
                </c:pt>
                <c:pt idx="18">
                  <c:v>404</c:v>
                </c:pt>
                <c:pt idx="19">
                  <c:v>366</c:v>
                </c:pt>
                <c:pt idx="20">
                  <c:v>4572</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475</c:v>
                </c:pt>
                <c:pt idx="1">
                  <c:v>150</c:v>
                </c:pt>
                <c:pt idx="2">
                  <c:v>183</c:v>
                </c:pt>
                <c:pt idx="3">
                  <c:v>201</c:v>
                </c:pt>
                <c:pt idx="4">
                  <c:v>333</c:v>
                </c:pt>
                <c:pt idx="5">
                  <c:v>110</c:v>
                </c:pt>
                <c:pt idx="6">
                  <c:v>132</c:v>
                </c:pt>
                <c:pt idx="7">
                  <c:v>820</c:v>
                </c:pt>
                <c:pt idx="8">
                  <c:v>54</c:v>
                </c:pt>
                <c:pt idx="9">
                  <c:v>82</c:v>
                </c:pt>
                <c:pt idx="10">
                  <c:v>63</c:v>
                </c:pt>
                <c:pt idx="11">
                  <c:v>115</c:v>
                </c:pt>
                <c:pt idx="12">
                  <c:v>218</c:v>
                </c:pt>
                <c:pt idx="13">
                  <c:v>349</c:v>
                </c:pt>
                <c:pt idx="14">
                  <c:v>149</c:v>
                </c:pt>
                <c:pt idx="15">
                  <c:v>143</c:v>
                </c:pt>
                <c:pt idx="16">
                  <c:v>745</c:v>
                </c:pt>
                <c:pt idx="17">
                  <c:v>661</c:v>
                </c:pt>
                <c:pt idx="18">
                  <c:v>212</c:v>
                </c:pt>
                <c:pt idx="19">
                  <c:v>218</c:v>
                </c:pt>
                <c:pt idx="20">
                  <c:v>2581</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2282</c:v>
                </c:pt>
                <c:pt idx="1">
                  <c:v>309</c:v>
                </c:pt>
                <c:pt idx="2">
                  <c:v>19545</c:v>
                </c:pt>
                <c:pt idx="3">
                  <c:v>1133</c:v>
                </c:pt>
                <c:pt idx="4">
                  <c:v>1032</c:v>
                </c:pt>
                <c:pt idx="5">
                  <c:v>11197</c:v>
                </c:pt>
                <c:pt idx="6">
                  <c:v>14019</c:v>
                </c:pt>
                <c:pt idx="7">
                  <c:v>5933</c:v>
                </c:pt>
                <c:pt idx="8">
                  <c:v>6179</c:v>
                </c:pt>
                <c:pt idx="9">
                  <c:v>8844</c:v>
                </c:pt>
                <c:pt idx="10">
                  <c:v>1203</c:v>
                </c:pt>
                <c:pt idx="11">
                  <c:v>548</c:v>
                </c:pt>
                <c:pt idx="12">
                  <c:v>6452</c:v>
                </c:pt>
                <c:pt idx="13">
                  <c:v>2534</c:v>
                </c:pt>
                <c:pt idx="14">
                  <c:v>3836</c:v>
                </c:pt>
                <c:pt idx="15">
                  <c:v>617</c:v>
                </c:pt>
                <c:pt idx="16">
                  <c:v>3890</c:v>
                </c:pt>
                <c:pt idx="17">
                  <c:v>1076</c:v>
                </c:pt>
                <c:pt idx="18">
                  <c:v>1156</c:v>
                </c:pt>
                <c:pt idx="19">
                  <c:v>21</c:v>
                </c:pt>
                <c:pt idx="20">
                  <c:v>10</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1115</c:v>
                </c:pt>
                <c:pt idx="1">
                  <c:v>31</c:v>
                </c:pt>
                <c:pt idx="2">
                  <c:v>8739</c:v>
                </c:pt>
                <c:pt idx="3">
                  <c:v>328</c:v>
                </c:pt>
                <c:pt idx="4">
                  <c:v>356</c:v>
                </c:pt>
                <c:pt idx="5">
                  <c:v>1754</c:v>
                </c:pt>
                <c:pt idx="6">
                  <c:v>14612</c:v>
                </c:pt>
                <c:pt idx="7">
                  <c:v>1937</c:v>
                </c:pt>
                <c:pt idx="8">
                  <c:v>6676</c:v>
                </c:pt>
                <c:pt idx="9">
                  <c:v>4715</c:v>
                </c:pt>
                <c:pt idx="10">
                  <c:v>2371</c:v>
                </c:pt>
                <c:pt idx="11">
                  <c:v>432</c:v>
                </c:pt>
                <c:pt idx="12">
                  <c:v>7229</c:v>
                </c:pt>
                <c:pt idx="13">
                  <c:v>2131</c:v>
                </c:pt>
                <c:pt idx="14">
                  <c:v>3161</c:v>
                </c:pt>
                <c:pt idx="15">
                  <c:v>2916</c:v>
                </c:pt>
                <c:pt idx="16">
                  <c:v>12066</c:v>
                </c:pt>
                <c:pt idx="17">
                  <c:v>1569</c:v>
                </c:pt>
                <c:pt idx="18">
                  <c:v>4141</c:v>
                </c:pt>
                <c:pt idx="19">
                  <c:v>123</c:v>
                </c:pt>
                <c:pt idx="20">
                  <c:v>19</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7061</c:v>
                </c:pt>
                <c:pt idx="1">
                  <c:v>2748</c:v>
                </c:pt>
                <c:pt idx="2">
                  <c:v>2228</c:v>
                </c:pt>
                <c:pt idx="3">
                  <c:v>1667</c:v>
                </c:pt>
                <c:pt idx="4">
                  <c:v>5291</c:v>
                </c:pt>
                <c:pt idx="5">
                  <c:v>2147</c:v>
                </c:pt>
                <c:pt idx="6">
                  <c:v>1849</c:v>
                </c:pt>
                <c:pt idx="7">
                  <c:v>4901</c:v>
                </c:pt>
                <c:pt idx="8">
                  <c:v>626</c:v>
                </c:pt>
                <c:pt idx="9">
                  <c:v>1207</c:v>
                </c:pt>
                <c:pt idx="10">
                  <c:v>1113</c:v>
                </c:pt>
                <c:pt idx="11">
                  <c:v>2862</c:v>
                </c:pt>
                <c:pt idx="12">
                  <c:v>2719</c:v>
                </c:pt>
                <c:pt idx="13">
                  <c:v>5880</c:v>
                </c:pt>
                <c:pt idx="14">
                  <c:v>1411</c:v>
                </c:pt>
                <c:pt idx="15">
                  <c:v>2352</c:v>
                </c:pt>
                <c:pt idx="16">
                  <c:v>7462</c:v>
                </c:pt>
                <c:pt idx="17">
                  <c:v>3734</c:v>
                </c:pt>
                <c:pt idx="18">
                  <c:v>1693</c:v>
                </c:pt>
                <c:pt idx="19">
                  <c:v>3266</c:v>
                </c:pt>
                <c:pt idx="20">
                  <c:v>29691</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4166</c:v>
                </c:pt>
                <c:pt idx="1">
                  <c:v>2053</c:v>
                </c:pt>
                <c:pt idx="2">
                  <c:v>1949</c:v>
                </c:pt>
                <c:pt idx="3">
                  <c:v>1432</c:v>
                </c:pt>
                <c:pt idx="4">
                  <c:v>3879</c:v>
                </c:pt>
                <c:pt idx="5">
                  <c:v>1689</c:v>
                </c:pt>
                <c:pt idx="6">
                  <c:v>1427</c:v>
                </c:pt>
                <c:pt idx="7">
                  <c:v>4652</c:v>
                </c:pt>
                <c:pt idx="8">
                  <c:v>516</c:v>
                </c:pt>
                <c:pt idx="9">
                  <c:v>928</c:v>
                </c:pt>
                <c:pt idx="10">
                  <c:v>800</c:v>
                </c:pt>
                <c:pt idx="11">
                  <c:v>1745</c:v>
                </c:pt>
                <c:pt idx="12">
                  <c:v>2506</c:v>
                </c:pt>
                <c:pt idx="13">
                  <c:v>4386</c:v>
                </c:pt>
                <c:pt idx="14">
                  <c:v>1278</c:v>
                </c:pt>
                <c:pt idx="15">
                  <c:v>1906</c:v>
                </c:pt>
                <c:pt idx="16">
                  <c:v>6843</c:v>
                </c:pt>
                <c:pt idx="17">
                  <c:v>3214</c:v>
                </c:pt>
                <c:pt idx="18">
                  <c:v>1351</c:v>
                </c:pt>
                <c:pt idx="19">
                  <c:v>2311</c:v>
                </c:pt>
                <c:pt idx="20">
                  <c:v>27467</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election activeCell="I22" sqref="I22"/>
    </sheetView>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4" t="s">
        <v>131</v>
      </c>
      <c r="C2" s="124"/>
      <c r="D2" s="124"/>
      <c r="E2" s="124"/>
      <c r="F2" s="124"/>
      <c r="G2" s="21"/>
      <c r="H2" s="21"/>
      <c r="I2" s="46"/>
      <c r="J2" s="47"/>
    </row>
    <row r="3" spans="1:12" ht="13.5" customHeight="1" x14ac:dyDescent="0.2"/>
    <row r="4" spans="1:12" x14ac:dyDescent="0.2">
      <c r="B4" s="5" t="s">
        <v>116</v>
      </c>
      <c r="C4" s="5"/>
      <c r="D4" s="5"/>
      <c r="E4" s="5"/>
      <c r="F4" s="5"/>
      <c r="I4" s="48"/>
    </row>
    <row r="5" spans="1:12" ht="25.5" customHeight="1" x14ac:dyDescent="0.2">
      <c r="B5" s="125" t="s">
        <v>1</v>
      </c>
      <c r="C5" s="127" t="s">
        <v>132</v>
      </c>
      <c r="D5" s="129" t="s">
        <v>137</v>
      </c>
      <c r="E5" s="130"/>
      <c r="F5" s="131"/>
    </row>
    <row r="6" spans="1:12" ht="15.75" customHeight="1" x14ac:dyDescent="0.2">
      <c r="B6" s="126"/>
      <c r="C6" s="128"/>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722029</v>
      </c>
      <c r="E8" s="103">
        <v>664955</v>
      </c>
      <c r="F8" s="104">
        <f>SUM(D8:E8)</f>
        <v>1386984</v>
      </c>
      <c r="H8" s="29"/>
      <c r="J8" s="53"/>
      <c r="L8" s="31"/>
    </row>
    <row r="9" spans="1:12" ht="15" customHeight="1" x14ac:dyDescent="0.2">
      <c r="B9" s="39" t="s">
        <v>7</v>
      </c>
      <c r="C9" s="40" t="s">
        <v>8</v>
      </c>
      <c r="D9" s="105">
        <v>50489</v>
      </c>
      <c r="E9" s="105">
        <v>48144</v>
      </c>
      <c r="F9" s="106">
        <f t="shared" ref="F9:F14" si="0">SUM(D9:E9)</f>
        <v>98633</v>
      </c>
      <c r="H9" s="29"/>
      <c r="J9" s="53"/>
      <c r="L9" s="31"/>
    </row>
    <row r="10" spans="1:12" ht="15" customHeight="1" x14ac:dyDescent="0.2">
      <c r="B10" s="39" t="s">
        <v>9</v>
      </c>
      <c r="C10" s="40" t="s">
        <v>10</v>
      </c>
      <c r="D10" s="105">
        <v>47816</v>
      </c>
      <c r="E10" s="105">
        <v>25666</v>
      </c>
      <c r="F10" s="106">
        <f t="shared" si="0"/>
        <v>73482</v>
      </c>
      <c r="H10" s="29"/>
      <c r="J10" s="53"/>
      <c r="L10" s="31"/>
    </row>
    <row r="11" spans="1:12" ht="15" customHeight="1" x14ac:dyDescent="0.2">
      <c r="B11" s="39" t="s">
        <v>11</v>
      </c>
      <c r="C11" s="40" t="s">
        <v>12</v>
      </c>
      <c r="D11" s="105">
        <v>12723</v>
      </c>
      <c r="E11" s="105">
        <v>5827</v>
      </c>
      <c r="F11" s="106">
        <f t="shared" si="0"/>
        <v>18550</v>
      </c>
      <c r="H11" s="29"/>
      <c r="J11" s="53"/>
      <c r="L11" s="31"/>
    </row>
    <row r="12" spans="1:12" ht="15" customHeight="1" x14ac:dyDescent="0.2">
      <c r="B12" s="39" t="s">
        <v>13</v>
      </c>
      <c r="C12" s="40" t="s">
        <v>14</v>
      </c>
      <c r="D12" s="105">
        <v>11138</v>
      </c>
      <c r="E12" s="105">
        <v>6571</v>
      </c>
      <c r="F12" s="106">
        <f t="shared" si="0"/>
        <v>17709</v>
      </c>
      <c r="H12" s="29"/>
      <c r="J12" s="53"/>
      <c r="L12" s="31"/>
    </row>
    <row r="13" spans="1:12" ht="51" customHeight="1" x14ac:dyDescent="0.2">
      <c r="B13" s="39" t="s">
        <v>15</v>
      </c>
      <c r="C13" s="88" t="s">
        <v>16</v>
      </c>
      <c r="D13" s="105">
        <v>67</v>
      </c>
      <c r="E13" s="105">
        <v>24</v>
      </c>
      <c r="F13" s="106">
        <f t="shared" si="0"/>
        <v>91</v>
      </c>
      <c r="H13" s="29"/>
      <c r="J13" s="54"/>
      <c r="L13" s="31"/>
    </row>
    <row r="14" spans="1:12" ht="15" customHeight="1" x14ac:dyDescent="0.2">
      <c r="B14" s="39" t="s">
        <v>17</v>
      </c>
      <c r="C14" s="40" t="s">
        <v>18</v>
      </c>
      <c r="D14" s="107">
        <v>3790</v>
      </c>
      <c r="E14" s="107">
        <v>4924</v>
      </c>
      <c r="F14" s="108">
        <f t="shared" si="0"/>
        <v>8714</v>
      </c>
      <c r="H14" s="29"/>
      <c r="J14" s="53"/>
      <c r="L14" s="31"/>
    </row>
    <row r="15" spans="1:12" ht="15" customHeight="1" x14ac:dyDescent="0.2">
      <c r="B15" s="132" t="s">
        <v>19</v>
      </c>
      <c r="C15" s="133"/>
      <c r="D15" s="109">
        <f>SUM(D8:D14)</f>
        <v>848052</v>
      </c>
      <c r="E15" s="109">
        <f t="shared" ref="E15:F15" si="1">SUM(E8:E14)</f>
        <v>756111</v>
      </c>
      <c r="F15" s="109">
        <f t="shared" si="1"/>
        <v>1604163</v>
      </c>
      <c r="L15" s="55"/>
    </row>
    <row r="16" spans="1:12" ht="12.75" customHeight="1" x14ac:dyDescent="0.2">
      <c r="A16" s="119"/>
      <c r="B16" s="122" t="s">
        <v>134</v>
      </c>
      <c r="C16" s="122"/>
      <c r="D16" s="122"/>
      <c r="E16" s="122"/>
      <c r="F16" s="122"/>
      <c r="G16" s="119"/>
    </row>
    <row r="17" spans="1:19" x14ac:dyDescent="0.2">
      <c r="A17" s="119"/>
      <c r="B17" s="123"/>
      <c r="C17" s="123"/>
      <c r="D17" s="123"/>
      <c r="E17" s="123"/>
      <c r="F17" s="123"/>
      <c r="G17" s="119"/>
    </row>
    <row r="18" spans="1:19" x14ac:dyDescent="0.2">
      <c r="A18" s="119"/>
      <c r="B18" s="123"/>
      <c r="C18" s="123"/>
      <c r="D18" s="123"/>
      <c r="E18" s="123"/>
      <c r="F18" s="123"/>
      <c r="G18" s="119"/>
      <c r="J18" s="120"/>
      <c r="K18" s="121"/>
      <c r="L18" s="121"/>
      <c r="M18" s="121"/>
      <c r="N18" s="121"/>
      <c r="O18" s="121"/>
      <c r="P18" s="121"/>
      <c r="Q18" s="121"/>
      <c r="R18" s="121"/>
      <c r="S18" s="121"/>
    </row>
    <row r="19" spans="1:19" x14ac:dyDescent="0.2">
      <c r="A19" s="119"/>
      <c r="B19" s="123"/>
      <c r="C19" s="123"/>
      <c r="D19" s="123"/>
      <c r="E19" s="123"/>
      <c r="F19" s="123"/>
      <c r="G19" s="119"/>
    </row>
    <row r="20" spans="1:19" x14ac:dyDescent="0.2">
      <c r="A20" s="119"/>
      <c r="B20" s="123"/>
      <c r="C20" s="123"/>
      <c r="D20" s="123"/>
      <c r="E20" s="123"/>
      <c r="F20" s="123"/>
      <c r="G20" s="119"/>
    </row>
    <row r="21" spans="1:19" x14ac:dyDescent="0.2">
      <c r="A21" s="119"/>
      <c r="B21" s="123"/>
      <c r="C21" s="123"/>
      <c r="D21" s="123"/>
      <c r="E21" s="123"/>
      <c r="F21" s="123"/>
      <c r="G21" s="119"/>
    </row>
    <row r="22" spans="1:19" x14ac:dyDescent="0.2">
      <c r="A22" s="119"/>
      <c r="B22" s="123"/>
      <c r="C22" s="123"/>
      <c r="D22" s="123"/>
      <c r="E22" s="123"/>
      <c r="F22" s="123"/>
      <c r="G22" s="119"/>
    </row>
    <row r="23" spans="1:19" x14ac:dyDescent="0.2">
      <c r="A23" s="119"/>
      <c r="B23" s="123"/>
      <c r="C23" s="123"/>
      <c r="D23" s="123"/>
      <c r="E23" s="123"/>
      <c r="F23" s="123"/>
      <c r="G23" s="119"/>
    </row>
    <row r="24" spans="1:19" x14ac:dyDescent="0.2">
      <c r="A24" s="118"/>
      <c r="B24" s="123"/>
      <c r="C24" s="123"/>
      <c r="D24" s="123"/>
      <c r="E24" s="123"/>
      <c r="F24" s="123"/>
      <c r="G24" s="118"/>
    </row>
    <row r="25" spans="1:19" x14ac:dyDescent="0.2">
      <c r="B25" s="123"/>
      <c r="C25" s="123"/>
      <c r="D25" s="123"/>
      <c r="E25" s="123"/>
      <c r="F25" s="123"/>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election activeCell="F4" sqref="F4:H4"/>
    </sheetView>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4" t="s">
        <v>130</v>
      </c>
      <c r="C2" s="124"/>
      <c r="D2" s="124"/>
      <c r="E2" s="124"/>
      <c r="F2" s="124"/>
      <c r="G2" s="124"/>
      <c r="H2" s="124"/>
    </row>
    <row r="4" spans="2:16" ht="15" customHeight="1" x14ac:dyDescent="0.2">
      <c r="B4" s="5" t="s">
        <v>0</v>
      </c>
      <c r="C4" s="5"/>
      <c r="D4" s="5"/>
      <c r="E4" s="5"/>
      <c r="F4" s="134" t="s">
        <v>138</v>
      </c>
      <c r="G4" s="134"/>
      <c r="H4" s="134"/>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595910</v>
      </c>
      <c r="E7" s="96">
        <v>380256</v>
      </c>
      <c r="F7" s="96">
        <v>306824</v>
      </c>
      <c r="G7" s="96">
        <v>103994</v>
      </c>
      <c r="H7" s="97">
        <f>SUM(D7:G7)</f>
        <v>1386984</v>
      </c>
      <c r="K7" s="42"/>
      <c r="L7" s="42"/>
      <c r="M7" s="42"/>
      <c r="N7" s="43"/>
      <c r="P7" s="1" t="s">
        <v>25</v>
      </c>
    </row>
    <row r="8" spans="2:16" ht="21.95" customHeight="1" x14ac:dyDescent="0.2">
      <c r="B8" s="39" t="s">
        <v>7</v>
      </c>
      <c r="C8" s="40" t="s">
        <v>8</v>
      </c>
      <c r="D8" s="98">
        <v>52328</v>
      </c>
      <c r="E8" s="98">
        <v>24285</v>
      </c>
      <c r="F8" s="98">
        <v>16629</v>
      </c>
      <c r="G8" s="98">
        <v>5391</v>
      </c>
      <c r="H8" s="99">
        <f t="shared" ref="H8:H13" si="0">SUM(D8:G8)</f>
        <v>98633</v>
      </c>
      <c r="K8" s="42"/>
      <c r="L8" s="41"/>
      <c r="M8" s="41"/>
      <c r="P8" s="2">
        <f>H7-'T 1.'!F8</f>
        <v>0</v>
      </c>
    </row>
    <row r="9" spans="2:16" ht="21.95" customHeight="1" x14ac:dyDescent="0.2">
      <c r="B9" s="39" t="s">
        <v>9</v>
      </c>
      <c r="C9" s="40" t="s">
        <v>10</v>
      </c>
      <c r="D9" s="98">
        <v>24345</v>
      </c>
      <c r="E9" s="98">
        <v>23900</v>
      </c>
      <c r="F9" s="98">
        <v>18004</v>
      </c>
      <c r="G9" s="98">
        <v>7233</v>
      </c>
      <c r="H9" s="99">
        <f t="shared" si="0"/>
        <v>73482</v>
      </c>
      <c r="K9" s="42"/>
      <c r="L9" s="41"/>
      <c r="M9" s="41"/>
      <c r="P9" s="2">
        <f>H8-'T 1.'!F9</f>
        <v>0</v>
      </c>
    </row>
    <row r="10" spans="2:16" ht="21.95" customHeight="1" x14ac:dyDescent="0.2">
      <c r="B10" s="39" t="s">
        <v>11</v>
      </c>
      <c r="C10" s="40" t="s">
        <v>12</v>
      </c>
      <c r="D10" s="98">
        <v>5320</v>
      </c>
      <c r="E10" s="98">
        <v>4804</v>
      </c>
      <c r="F10" s="98">
        <v>6022</v>
      </c>
      <c r="G10" s="98">
        <v>2404</v>
      </c>
      <c r="H10" s="99">
        <f t="shared" si="0"/>
        <v>18550</v>
      </c>
      <c r="K10" s="43"/>
      <c r="L10" s="44"/>
      <c r="M10" s="41"/>
      <c r="P10" s="2">
        <f>H9-'T 1.'!F10</f>
        <v>0</v>
      </c>
    </row>
    <row r="11" spans="2:16" ht="21.95" customHeight="1" x14ac:dyDescent="0.2">
      <c r="B11" s="39" t="s">
        <v>13</v>
      </c>
      <c r="C11" s="40" t="s">
        <v>14</v>
      </c>
      <c r="D11" s="98">
        <v>5107</v>
      </c>
      <c r="E11" s="98">
        <v>5167</v>
      </c>
      <c r="F11" s="98">
        <v>4266</v>
      </c>
      <c r="G11" s="98">
        <v>3169</v>
      </c>
      <c r="H11" s="99">
        <f t="shared" si="0"/>
        <v>17709</v>
      </c>
      <c r="K11" s="45"/>
      <c r="L11" s="44"/>
      <c r="M11" s="41"/>
      <c r="P11" s="2">
        <f>H10-'T 1.'!F11</f>
        <v>0</v>
      </c>
    </row>
    <row r="12" spans="2:16" ht="51" customHeight="1" x14ac:dyDescent="0.2">
      <c r="B12" s="39" t="s">
        <v>15</v>
      </c>
      <c r="C12" s="88" t="s">
        <v>16</v>
      </c>
      <c r="D12" s="98">
        <v>29</v>
      </c>
      <c r="E12" s="98">
        <v>31</v>
      </c>
      <c r="F12" s="98">
        <v>13</v>
      </c>
      <c r="G12" s="98">
        <v>18</v>
      </c>
      <c r="H12" s="99">
        <f t="shared" si="0"/>
        <v>91</v>
      </c>
      <c r="K12" s="45"/>
      <c r="L12" s="44"/>
      <c r="M12" s="41"/>
      <c r="P12" s="2">
        <f>H11-'T 1.'!F12</f>
        <v>0</v>
      </c>
    </row>
    <row r="13" spans="2:16" ht="21.95" customHeight="1" x14ac:dyDescent="0.2">
      <c r="B13" s="39" t="s">
        <v>17</v>
      </c>
      <c r="C13" s="40" t="s">
        <v>18</v>
      </c>
      <c r="D13" s="100">
        <v>2604</v>
      </c>
      <c r="E13" s="100">
        <v>2046</v>
      </c>
      <c r="F13" s="100">
        <v>2953</v>
      </c>
      <c r="G13" s="100">
        <v>1111</v>
      </c>
      <c r="H13" s="101">
        <f t="shared" si="0"/>
        <v>8714</v>
      </c>
      <c r="K13" s="45"/>
      <c r="L13" s="44"/>
      <c r="M13" s="41"/>
      <c r="P13" s="2">
        <f>H12-'T 1.'!F13</f>
        <v>0</v>
      </c>
    </row>
    <row r="14" spans="2:16" ht="21.95" customHeight="1" x14ac:dyDescent="0.2">
      <c r="B14" s="135" t="s">
        <v>19</v>
      </c>
      <c r="C14" s="136"/>
      <c r="D14" s="102">
        <f>SUM(D7:D13)</f>
        <v>685643</v>
      </c>
      <c r="E14" s="102">
        <f t="shared" ref="E14:H14" si="1">SUM(E7:E13)</f>
        <v>440489</v>
      </c>
      <c r="F14" s="102">
        <f t="shared" si="1"/>
        <v>354711</v>
      </c>
      <c r="G14" s="102">
        <f t="shared" si="1"/>
        <v>123320</v>
      </c>
      <c r="H14" s="102">
        <f t="shared" si="1"/>
        <v>1604163</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5">
    <mergeCell ref="B2:H2"/>
    <mergeCell ref="F4:H4"/>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election activeCell="E4" sqref="E4:G4"/>
    </sheetView>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4" t="s">
        <v>26</v>
      </c>
      <c r="C2" s="124"/>
      <c r="D2" s="124"/>
      <c r="E2" s="124"/>
      <c r="F2" s="124"/>
      <c r="G2" s="124"/>
      <c r="H2" s="21"/>
    </row>
    <row r="3" spans="2:8" ht="13.5" customHeight="1" x14ac:dyDescent="0.2"/>
    <row r="4" spans="2:8" ht="15" customHeight="1" x14ac:dyDescent="0.2">
      <c r="B4" s="5" t="s">
        <v>20</v>
      </c>
      <c r="C4" s="6"/>
      <c r="D4" s="5"/>
      <c r="E4" s="134" t="str">
        <f>+'T 2.'!F4</f>
        <v>Stanje: 31. siječnja 2023.</v>
      </c>
      <c r="F4" s="134"/>
      <c r="G4" s="134"/>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38407</v>
      </c>
      <c r="F7" s="95">
        <v>18308</v>
      </c>
      <c r="G7" s="110">
        <f>SUM(E7:F7)</f>
        <v>56715</v>
      </c>
    </row>
    <row r="8" spans="2:8" ht="15" customHeight="1" x14ac:dyDescent="0.2">
      <c r="B8" s="90" t="s">
        <v>7</v>
      </c>
      <c r="C8" s="85" t="s">
        <v>32</v>
      </c>
      <c r="D8" s="27" t="s">
        <v>33</v>
      </c>
      <c r="E8" s="95">
        <v>3519</v>
      </c>
      <c r="F8" s="95">
        <v>453</v>
      </c>
      <c r="G8" s="110">
        <f>SUM(E8:F8)</f>
        <v>3972</v>
      </c>
    </row>
    <row r="9" spans="2:8" ht="15" customHeight="1" x14ac:dyDescent="0.2">
      <c r="B9" s="91" t="s">
        <v>9</v>
      </c>
      <c r="C9" s="85" t="s">
        <v>34</v>
      </c>
      <c r="D9" s="27" t="s">
        <v>35</v>
      </c>
      <c r="E9" s="95">
        <v>159293</v>
      </c>
      <c r="F9" s="95">
        <v>89603</v>
      </c>
      <c r="G9" s="110">
        <f t="shared" ref="G9:G28" si="0">SUM(E9:F9)</f>
        <v>248896</v>
      </c>
    </row>
    <row r="10" spans="2:8" ht="15" customHeight="1" x14ac:dyDescent="0.2">
      <c r="B10" s="91" t="s">
        <v>11</v>
      </c>
      <c r="C10" s="85" t="s">
        <v>36</v>
      </c>
      <c r="D10" s="27" t="s">
        <v>37</v>
      </c>
      <c r="E10" s="95">
        <v>11522</v>
      </c>
      <c r="F10" s="95">
        <v>3479</v>
      </c>
      <c r="G10" s="110">
        <f t="shared" si="0"/>
        <v>15001</v>
      </c>
    </row>
    <row r="11" spans="2:8" ht="27" customHeight="1" x14ac:dyDescent="0.2">
      <c r="B11" s="91" t="s">
        <v>13</v>
      </c>
      <c r="C11" s="85" t="s">
        <v>38</v>
      </c>
      <c r="D11" s="30" t="s">
        <v>39</v>
      </c>
      <c r="E11" s="95">
        <v>18339</v>
      </c>
      <c r="F11" s="95">
        <v>5431</v>
      </c>
      <c r="G11" s="110">
        <f t="shared" si="0"/>
        <v>23770</v>
      </c>
    </row>
    <row r="12" spans="2:8" ht="15" customHeight="1" x14ac:dyDescent="0.2">
      <c r="B12" s="91" t="s">
        <v>15</v>
      </c>
      <c r="C12" s="85" t="s">
        <v>40</v>
      </c>
      <c r="D12" s="30" t="s">
        <v>41</v>
      </c>
      <c r="E12" s="95">
        <v>116633</v>
      </c>
      <c r="F12" s="95">
        <v>14820</v>
      </c>
      <c r="G12" s="110">
        <f t="shared" si="0"/>
        <v>131453</v>
      </c>
    </row>
    <row r="13" spans="2:8" ht="27" customHeight="1" x14ac:dyDescent="0.2">
      <c r="B13" s="91" t="s">
        <v>17</v>
      </c>
      <c r="C13" s="85" t="s">
        <v>42</v>
      </c>
      <c r="D13" s="30" t="s">
        <v>43</v>
      </c>
      <c r="E13" s="95">
        <v>113377</v>
      </c>
      <c r="F13" s="95">
        <v>128560</v>
      </c>
      <c r="G13" s="110">
        <f t="shared" si="0"/>
        <v>241937</v>
      </c>
    </row>
    <row r="14" spans="2:8" ht="15" customHeight="1" x14ac:dyDescent="0.2">
      <c r="B14" s="39" t="s">
        <v>44</v>
      </c>
      <c r="C14" s="85" t="s">
        <v>45</v>
      </c>
      <c r="D14" s="27" t="s">
        <v>46</v>
      </c>
      <c r="E14" s="95">
        <v>65691</v>
      </c>
      <c r="F14" s="95">
        <v>18183</v>
      </c>
      <c r="G14" s="110">
        <f t="shared" si="0"/>
        <v>83874</v>
      </c>
    </row>
    <row r="15" spans="2:8" ht="15" customHeight="1" x14ac:dyDescent="0.2">
      <c r="B15" s="39" t="s">
        <v>47</v>
      </c>
      <c r="C15" s="85" t="s">
        <v>48</v>
      </c>
      <c r="D15" s="27" t="s">
        <v>49</v>
      </c>
      <c r="E15" s="95">
        <v>42801</v>
      </c>
      <c r="F15" s="95">
        <v>47990</v>
      </c>
      <c r="G15" s="110">
        <f t="shared" si="0"/>
        <v>90791</v>
      </c>
    </row>
    <row r="16" spans="2:8" ht="15" customHeight="1" x14ac:dyDescent="0.2">
      <c r="B16" s="39" t="s">
        <v>50</v>
      </c>
      <c r="C16" s="85" t="s">
        <v>51</v>
      </c>
      <c r="D16" s="27" t="s">
        <v>52</v>
      </c>
      <c r="E16" s="95">
        <v>37389</v>
      </c>
      <c r="F16" s="95">
        <v>20553</v>
      </c>
      <c r="G16" s="110">
        <f t="shared" si="0"/>
        <v>57942</v>
      </c>
    </row>
    <row r="17" spans="2:13" ht="15" customHeight="1" x14ac:dyDescent="0.2">
      <c r="B17" s="39" t="s">
        <v>53</v>
      </c>
      <c r="C17" s="85" t="s">
        <v>54</v>
      </c>
      <c r="D17" s="27" t="s">
        <v>55</v>
      </c>
      <c r="E17" s="95">
        <v>13627</v>
      </c>
      <c r="F17" s="95">
        <v>28206</v>
      </c>
      <c r="G17" s="110">
        <f t="shared" si="0"/>
        <v>41833</v>
      </c>
    </row>
    <row r="18" spans="2:13" ht="15" customHeight="1" x14ac:dyDescent="0.2">
      <c r="B18" s="39" t="s">
        <v>56</v>
      </c>
      <c r="C18" s="85" t="s">
        <v>57</v>
      </c>
      <c r="D18" s="27" t="s">
        <v>58</v>
      </c>
      <c r="E18" s="95">
        <v>8672</v>
      </c>
      <c r="F18" s="95">
        <v>5651</v>
      </c>
      <c r="G18" s="110">
        <f t="shared" si="0"/>
        <v>14323</v>
      </c>
    </row>
    <row r="19" spans="2:13" ht="15" customHeight="1" x14ac:dyDescent="0.2">
      <c r="B19" s="39" t="s">
        <v>59</v>
      </c>
      <c r="C19" s="85" t="s">
        <v>60</v>
      </c>
      <c r="D19" s="27" t="s">
        <v>61</v>
      </c>
      <c r="E19" s="95">
        <v>52155</v>
      </c>
      <c r="F19" s="95">
        <v>52120</v>
      </c>
      <c r="G19" s="110">
        <f t="shared" si="0"/>
        <v>104275</v>
      </c>
    </row>
    <row r="20" spans="2:13" ht="15" customHeight="1" x14ac:dyDescent="0.2">
      <c r="B20" s="39" t="s">
        <v>62</v>
      </c>
      <c r="C20" s="85" t="s">
        <v>63</v>
      </c>
      <c r="D20" s="27" t="s">
        <v>64</v>
      </c>
      <c r="E20" s="95">
        <v>29590</v>
      </c>
      <c r="F20" s="95">
        <v>24524</v>
      </c>
      <c r="G20" s="110">
        <f t="shared" si="0"/>
        <v>54114</v>
      </c>
    </row>
    <row r="21" spans="2:13" ht="15" customHeight="1" x14ac:dyDescent="0.2">
      <c r="B21" s="39" t="s">
        <v>65</v>
      </c>
      <c r="C21" s="85" t="s">
        <v>66</v>
      </c>
      <c r="D21" s="27" t="s">
        <v>67</v>
      </c>
      <c r="E21" s="95">
        <v>59760</v>
      </c>
      <c r="F21" s="95">
        <v>61697</v>
      </c>
      <c r="G21" s="110">
        <f t="shared" si="0"/>
        <v>121457</v>
      </c>
    </row>
    <row r="22" spans="2:13" ht="15" customHeight="1" x14ac:dyDescent="0.2">
      <c r="B22" s="39" t="s">
        <v>68</v>
      </c>
      <c r="C22" s="85" t="s">
        <v>69</v>
      </c>
      <c r="D22" s="27" t="s">
        <v>70</v>
      </c>
      <c r="E22" s="95">
        <v>25269</v>
      </c>
      <c r="F22" s="95">
        <v>99345</v>
      </c>
      <c r="G22" s="110">
        <f t="shared" si="0"/>
        <v>124614</v>
      </c>
    </row>
    <row r="23" spans="2:13" ht="15" customHeight="1" x14ac:dyDescent="0.2">
      <c r="B23" s="39" t="s">
        <v>71</v>
      </c>
      <c r="C23" s="85" t="s">
        <v>72</v>
      </c>
      <c r="D23" s="27" t="s">
        <v>73</v>
      </c>
      <c r="E23" s="95">
        <v>23717</v>
      </c>
      <c r="F23" s="95">
        <v>88692</v>
      </c>
      <c r="G23" s="110">
        <f t="shared" si="0"/>
        <v>112409</v>
      </c>
    </row>
    <row r="24" spans="2:13" ht="15" customHeight="1" x14ac:dyDescent="0.2">
      <c r="B24" s="39" t="s">
        <v>74</v>
      </c>
      <c r="C24" s="85" t="s">
        <v>75</v>
      </c>
      <c r="D24" s="27" t="s">
        <v>76</v>
      </c>
      <c r="E24" s="95">
        <v>14315</v>
      </c>
      <c r="F24" s="95">
        <v>16707</v>
      </c>
      <c r="G24" s="110">
        <f t="shared" si="0"/>
        <v>31022</v>
      </c>
    </row>
    <row r="25" spans="2:13" ht="15" customHeight="1" x14ac:dyDescent="0.2">
      <c r="B25" s="39" t="s">
        <v>77</v>
      </c>
      <c r="C25" s="85" t="s">
        <v>78</v>
      </c>
      <c r="D25" s="27" t="s">
        <v>79</v>
      </c>
      <c r="E25" s="95">
        <v>12641</v>
      </c>
      <c r="F25" s="95">
        <v>29611</v>
      </c>
      <c r="G25" s="110">
        <f t="shared" si="0"/>
        <v>42252</v>
      </c>
    </row>
    <row r="26" spans="2:13" ht="39" customHeight="1" x14ac:dyDescent="0.2">
      <c r="B26" s="39" t="s">
        <v>80</v>
      </c>
      <c r="C26" s="85" t="s">
        <v>81</v>
      </c>
      <c r="D26" s="30" t="s">
        <v>82</v>
      </c>
      <c r="E26" s="95">
        <v>295</v>
      </c>
      <c r="F26" s="95">
        <v>1266</v>
      </c>
      <c r="G26" s="110">
        <f t="shared" si="0"/>
        <v>1561</v>
      </c>
    </row>
    <row r="27" spans="2:13" ht="15" customHeight="1" x14ac:dyDescent="0.2">
      <c r="B27" s="39" t="s">
        <v>83</v>
      </c>
      <c r="C27" s="85" t="s">
        <v>84</v>
      </c>
      <c r="D27" s="27" t="s">
        <v>85</v>
      </c>
      <c r="E27" s="95">
        <v>164</v>
      </c>
      <c r="F27" s="95">
        <v>215</v>
      </c>
      <c r="G27" s="110">
        <f t="shared" si="0"/>
        <v>379</v>
      </c>
      <c r="M27" s="3" t="s">
        <v>25</v>
      </c>
    </row>
    <row r="28" spans="2:13" ht="15" customHeight="1" x14ac:dyDescent="0.2">
      <c r="B28" s="92" t="s">
        <v>86</v>
      </c>
      <c r="C28" s="84"/>
      <c r="D28" s="86" t="s">
        <v>87</v>
      </c>
      <c r="E28" s="95">
        <v>876</v>
      </c>
      <c r="F28" s="95">
        <v>697</v>
      </c>
      <c r="G28" s="110">
        <f t="shared" si="0"/>
        <v>1573</v>
      </c>
      <c r="M28" s="42">
        <f>F29-'T 1.'!E15</f>
        <v>0</v>
      </c>
    </row>
    <row r="29" spans="2:13" ht="15" customHeight="1" x14ac:dyDescent="0.2">
      <c r="B29" s="139" t="s">
        <v>19</v>
      </c>
      <c r="C29" s="140"/>
      <c r="D29" s="140"/>
      <c r="E29" s="109">
        <f>SUM(E7:E28)</f>
        <v>848052</v>
      </c>
      <c r="F29" s="109">
        <f t="shared" ref="F29:G29" si="1">SUM(F7:F28)</f>
        <v>756111</v>
      </c>
      <c r="G29" s="109">
        <f t="shared" si="1"/>
        <v>1604163</v>
      </c>
      <c r="M29" s="42">
        <f>E29-'T 1.'!D15</f>
        <v>0</v>
      </c>
    </row>
    <row r="32" spans="2:13" x14ac:dyDescent="0.2">
      <c r="B32" s="141"/>
      <c r="C32" s="141"/>
      <c r="D32" s="141"/>
      <c r="E32" s="141"/>
      <c r="F32" s="141"/>
      <c r="G32" s="141"/>
    </row>
  </sheetData>
  <mergeCells count="4">
    <mergeCell ref="B2:G2"/>
    <mergeCell ref="E4:G4"/>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election activeCell="M21" sqref="M21"/>
    </sheetView>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4.140625" style="3" customWidth="1"/>
    <col min="10" max="10" width="5.28515625" style="3" bestFit="1"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4" t="s">
        <v>129</v>
      </c>
      <c r="C1" s="124"/>
      <c r="D1" s="124"/>
      <c r="E1" s="124"/>
      <c r="F1" s="124"/>
      <c r="G1" s="124"/>
      <c r="H1" s="124"/>
      <c r="I1" s="124"/>
      <c r="J1" s="124"/>
      <c r="K1" s="124"/>
    </row>
    <row r="2" spans="2:19" ht="13.5" customHeight="1" x14ac:dyDescent="0.2"/>
    <row r="3" spans="2:19" ht="15" customHeight="1" x14ac:dyDescent="0.2">
      <c r="B3" s="5" t="s">
        <v>27</v>
      </c>
      <c r="C3" s="6"/>
      <c r="D3" s="5"/>
      <c r="E3" s="5"/>
      <c r="F3" s="5"/>
      <c r="G3" s="5"/>
      <c r="H3" s="5"/>
      <c r="I3" s="134" t="str">
        <f>+'T 2.'!F4</f>
        <v>Stanje: 31. siječnja 2023.</v>
      </c>
      <c r="J3" s="134"/>
      <c r="K3" s="134"/>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77267</v>
      </c>
      <c r="E7" s="111">
        <v>6694</v>
      </c>
      <c r="F7" s="111">
        <v>4707</v>
      </c>
      <c r="G7" s="111">
        <v>1105</v>
      </c>
      <c r="H7" s="111">
        <v>588</v>
      </c>
      <c r="I7" s="111">
        <v>6</v>
      </c>
      <c r="J7" s="111">
        <v>256</v>
      </c>
      <c r="K7" s="112">
        <f>SUM(D7:J7)</f>
        <v>90623</v>
      </c>
      <c r="S7" s="3" t="s">
        <v>25</v>
      </c>
    </row>
    <row r="8" spans="2:19" ht="15" customHeight="1" x14ac:dyDescent="0.2">
      <c r="B8" s="16" t="s">
        <v>7</v>
      </c>
      <c r="C8" s="17" t="s">
        <v>96</v>
      </c>
      <c r="D8" s="113">
        <v>32651</v>
      </c>
      <c r="E8" s="113">
        <v>4227</v>
      </c>
      <c r="F8" s="113">
        <v>2339</v>
      </c>
      <c r="G8" s="113">
        <v>273</v>
      </c>
      <c r="H8" s="113">
        <v>214</v>
      </c>
      <c r="I8" s="113">
        <v>0</v>
      </c>
      <c r="J8" s="113">
        <v>90</v>
      </c>
      <c r="K8" s="112">
        <f t="shared" ref="K8:K27" si="0">SUM(D8:J8)</f>
        <v>39794</v>
      </c>
      <c r="S8" s="3">
        <f>D28-'T 1.'!F8</f>
        <v>0</v>
      </c>
    </row>
    <row r="9" spans="2:19" ht="15" customHeight="1" x14ac:dyDescent="0.2">
      <c r="B9" s="16" t="s">
        <v>9</v>
      </c>
      <c r="C9" s="17" t="s">
        <v>97</v>
      </c>
      <c r="D9" s="113">
        <v>35665</v>
      </c>
      <c r="E9" s="113">
        <v>3527</v>
      </c>
      <c r="F9" s="113">
        <v>1991</v>
      </c>
      <c r="G9" s="113">
        <v>857</v>
      </c>
      <c r="H9" s="113">
        <v>292</v>
      </c>
      <c r="I9" s="113">
        <v>1</v>
      </c>
      <c r="J9" s="113">
        <v>105</v>
      </c>
      <c r="K9" s="112">
        <f t="shared" si="0"/>
        <v>42438</v>
      </c>
      <c r="S9" s="3">
        <f>E28-'T 1.'!F9</f>
        <v>0</v>
      </c>
    </row>
    <row r="10" spans="2:19" ht="15" customHeight="1" x14ac:dyDescent="0.2">
      <c r="B10" s="16" t="s">
        <v>11</v>
      </c>
      <c r="C10" s="17" t="s">
        <v>98</v>
      </c>
      <c r="D10" s="113">
        <v>31732</v>
      </c>
      <c r="E10" s="113">
        <v>3286</v>
      </c>
      <c r="F10" s="113">
        <v>1656</v>
      </c>
      <c r="G10" s="113">
        <v>441</v>
      </c>
      <c r="H10" s="113">
        <v>257</v>
      </c>
      <c r="I10" s="113">
        <v>1</v>
      </c>
      <c r="J10" s="113">
        <v>119</v>
      </c>
      <c r="K10" s="112">
        <f t="shared" si="0"/>
        <v>37492</v>
      </c>
      <c r="S10" s="3">
        <f>F28-'T 1.'!F10</f>
        <v>0</v>
      </c>
    </row>
    <row r="11" spans="2:19" ht="15" customHeight="1" x14ac:dyDescent="0.2">
      <c r="B11" s="16" t="s">
        <v>13</v>
      </c>
      <c r="C11" s="17" t="s">
        <v>99</v>
      </c>
      <c r="D11" s="113">
        <v>59965</v>
      </c>
      <c r="E11" s="113">
        <v>5239</v>
      </c>
      <c r="F11" s="113">
        <v>2543</v>
      </c>
      <c r="G11" s="113">
        <v>669</v>
      </c>
      <c r="H11" s="113">
        <v>366</v>
      </c>
      <c r="I11" s="113">
        <v>1</v>
      </c>
      <c r="J11" s="113">
        <v>137</v>
      </c>
      <c r="K11" s="112">
        <f t="shared" si="0"/>
        <v>68920</v>
      </c>
      <c r="S11" s="3">
        <f>G28-'T 1.'!F11</f>
        <v>0</v>
      </c>
    </row>
    <row r="12" spans="2:19" ht="15" customHeight="1" x14ac:dyDescent="0.2">
      <c r="B12" s="16" t="s">
        <v>15</v>
      </c>
      <c r="C12" s="17" t="s">
        <v>100</v>
      </c>
      <c r="D12" s="113">
        <v>29666</v>
      </c>
      <c r="E12" s="113">
        <v>2182</v>
      </c>
      <c r="F12" s="113">
        <v>1417</v>
      </c>
      <c r="G12" s="113">
        <v>1928</v>
      </c>
      <c r="H12" s="113">
        <v>232</v>
      </c>
      <c r="I12" s="113">
        <v>2</v>
      </c>
      <c r="J12" s="113">
        <v>82</v>
      </c>
      <c r="K12" s="112">
        <f t="shared" si="0"/>
        <v>35509</v>
      </c>
      <c r="S12" s="3">
        <f>H28-'T 1.'!F12</f>
        <v>0</v>
      </c>
    </row>
    <row r="13" spans="2:19" ht="15" customHeight="1" x14ac:dyDescent="0.2">
      <c r="B13" s="16" t="s">
        <v>17</v>
      </c>
      <c r="C13" s="17" t="s">
        <v>101</v>
      </c>
      <c r="D13" s="113">
        <v>26371</v>
      </c>
      <c r="E13" s="113">
        <v>2667</v>
      </c>
      <c r="F13" s="113">
        <v>1057</v>
      </c>
      <c r="G13" s="113">
        <v>1666</v>
      </c>
      <c r="H13" s="113">
        <v>250</v>
      </c>
      <c r="I13" s="113">
        <v>2</v>
      </c>
      <c r="J13" s="113">
        <v>89</v>
      </c>
      <c r="K13" s="112">
        <f t="shared" si="0"/>
        <v>32102</v>
      </c>
      <c r="S13" s="3">
        <f>I28-'T 1.'!F13</f>
        <v>0</v>
      </c>
    </row>
    <row r="14" spans="2:19" ht="15" customHeight="1" x14ac:dyDescent="0.2">
      <c r="B14" s="16" t="s">
        <v>44</v>
      </c>
      <c r="C14" s="17" t="s">
        <v>102</v>
      </c>
      <c r="D14" s="113">
        <v>98494</v>
      </c>
      <c r="E14" s="113">
        <v>6898</v>
      </c>
      <c r="F14" s="113">
        <v>7154</v>
      </c>
      <c r="G14" s="113">
        <v>288</v>
      </c>
      <c r="H14" s="113">
        <v>2279</v>
      </c>
      <c r="I14" s="113">
        <v>14</v>
      </c>
      <c r="J14" s="113">
        <v>938</v>
      </c>
      <c r="K14" s="112">
        <f t="shared" si="0"/>
        <v>116065</v>
      </c>
      <c r="S14" s="3">
        <f>J28-'T 1.'!F14</f>
        <v>0</v>
      </c>
    </row>
    <row r="15" spans="2:19" ht="15" customHeight="1" x14ac:dyDescent="0.2">
      <c r="B15" s="16" t="s">
        <v>47</v>
      </c>
      <c r="C15" s="17" t="s">
        <v>103</v>
      </c>
      <c r="D15" s="113">
        <v>12589</v>
      </c>
      <c r="E15" s="113">
        <v>1386</v>
      </c>
      <c r="F15" s="113">
        <v>748</v>
      </c>
      <c r="G15" s="113">
        <v>515</v>
      </c>
      <c r="H15" s="113">
        <v>86</v>
      </c>
      <c r="I15" s="113">
        <v>0</v>
      </c>
      <c r="J15" s="113">
        <v>162</v>
      </c>
      <c r="K15" s="112">
        <f t="shared" si="0"/>
        <v>15486</v>
      </c>
      <c r="S15" s="3">
        <f>K28-'T 1.'!F15</f>
        <v>0</v>
      </c>
    </row>
    <row r="16" spans="2:19" ht="15" customHeight="1" x14ac:dyDescent="0.2">
      <c r="B16" s="16" t="s">
        <v>50</v>
      </c>
      <c r="C16" s="17" t="s">
        <v>104</v>
      </c>
      <c r="D16" s="113">
        <v>16471</v>
      </c>
      <c r="E16" s="113">
        <v>2353</v>
      </c>
      <c r="F16" s="113">
        <v>1023</v>
      </c>
      <c r="G16" s="113">
        <v>1507</v>
      </c>
      <c r="H16" s="113">
        <v>121</v>
      </c>
      <c r="I16" s="113">
        <v>1</v>
      </c>
      <c r="J16" s="113">
        <v>95</v>
      </c>
      <c r="K16" s="112">
        <f t="shared" si="0"/>
        <v>21571</v>
      </c>
    </row>
    <row r="17" spans="2:16" ht="15" customHeight="1" x14ac:dyDescent="0.2">
      <c r="B17" s="16" t="s">
        <v>53</v>
      </c>
      <c r="C17" s="17" t="s">
        <v>105</v>
      </c>
      <c r="D17" s="113">
        <v>16423</v>
      </c>
      <c r="E17" s="113">
        <v>1786</v>
      </c>
      <c r="F17" s="113">
        <v>969</v>
      </c>
      <c r="G17" s="113">
        <v>566</v>
      </c>
      <c r="H17" s="113">
        <v>176</v>
      </c>
      <c r="I17" s="113">
        <v>1</v>
      </c>
      <c r="J17" s="113">
        <v>58</v>
      </c>
      <c r="K17" s="112">
        <f t="shared" si="0"/>
        <v>19979</v>
      </c>
    </row>
    <row r="18" spans="2:16" ht="15" customHeight="1" x14ac:dyDescent="0.2">
      <c r="B18" s="16" t="s">
        <v>56</v>
      </c>
      <c r="C18" s="17" t="s">
        <v>106</v>
      </c>
      <c r="D18" s="113">
        <v>34782</v>
      </c>
      <c r="E18" s="113">
        <v>3859</v>
      </c>
      <c r="F18" s="113">
        <v>2027</v>
      </c>
      <c r="G18" s="113">
        <v>833</v>
      </c>
      <c r="H18" s="113">
        <v>238</v>
      </c>
      <c r="I18" s="113">
        <v>0</v>
      </c>
      <c r="J18" s="113">
        <v>71</v>
      </c>
      <c r="K18" s="112">
        <f t="shared" si="0"/>
        <v>41810</v>
      </c>
    </row>
    <row r="19" spans="2:16" ht="15" customHeight="1" x14ac:dyDescent="0.2">
      <c r="B19" s="16" t="s">
        <v>59</v>
      </c>
      <c r="C19" s="17" t="s">
        <v>107</v>
      </c>
      <c r="D19" s="113">
        <v>47707</v>
      </c>
      <c r="E19" s="113">
        <v>5148</v>
      </c>
      <c r="F19" s="113">
        <v>3514</v>
      </c>
      <c r="G19" s="113">
        <v>705</v>
      </c>
      <c r="H19" s="113">
        <v>1140</v>
      </c>
      <c r="I19" s="113">
        <v>4</v>
      </c>
      <c r="J19" s="113">
        <v>801</v>
      </c>
      <c r="K19" s="112">
        <f t="shared" si="0"/>
        <v>59019</v>
      </c>
    </row>
    <row r="20" spans="2:16" ht="15" customHeight="1" x14ac:dyDescent="0.2">
      <c r="B20" s="16" t="s">
        <v>62</v>
      </c>
      <c r="C20" s="17" t="s">
        <v>108</v>
      </c>
      <c r="D20" s="113">
        <v>78358</v>
      </c>
      <c r="E20" s="113">
        <v>6002</v>
      </c>
      <c r="F20" s="113">
        <v>4144</v>
      </c>
      <c r="G20" s="113">
        <v>1902</v>
      </c>
      <c r="H20" s="113">
        <v>632</v>
      </c>
      <c r="I20" s="113">
        <v>2</v>
      </c>
      <c r="J20" s="113">
        <v>207</v>
      </c>
      <c r="K20" s="112">
        <f t="shared" si="0"/>
        <v>91247</v>
      </c>
    </row>
    <row r="21" spans="2:16" ht="15" customHeight="1" x14ac:dyDescent="0.2">
      <c r="B21" s="16" t="s">
        <v>65</v>
      </c>
      <c r="C21" s="17" t="s">
        <v>109</v>
      </c>
      <c r="D21" s="113">
        <v>26922</v>
      </c>
      <c r="E21" s="113">
        <v>2740</v>
      </c>
      <c r="F21" s="113">
        <v>2320</v>
      </c>
      <c r="G21" s="113">
        <v>312</v>
      </c>
      <c r="H21" s="113">
        <v>438</v>
      </c>
      <c r="I21" s="113">
        <v>1</v>
      </c>
      <c r="J21" s="113">
        <v>231</v>
      </c>
      <c r="K21" s="112">
        <f t="shared" si="0"/>
        <v>32964</v>
      </c>
    </row>
    <row r="22" spans="2:16" ht="15" customHeight="1" x14ac:dyDescent="0.2">
      <c r="B22" s="16" t="s">
        <v>68</v>
      </c>
      <c r="C22" s="17" t="s">
        <v>110</v>
      </c>
      <c r="D22" s="113">
        <v>36051</v>
      </c>
      <c r="E22" s="113">
        <v>4040</v>
      </c>
      <c r="F22" s="113">
        <v>2117</v>
      </c>
      <c r="G22" s="113">
        <v>1714</v>
      </c>
      <c r="H22" s="113">
        <v>258</v>
      </c>
      <c r="I22" s="113">
        <v>2</v>
      </c>
      <c r="J22" s="113">
        <v>96</v>
      </c>
      <c r="K22" s="112">
        <f t="shared" si="0"/>
        <v>44278</v>
      </c>
      <c r="P22" s="3">
        <f>+D28-'T 1.'!F8</f>
        <v>0</v>
      </c>
    </row>
    <row r="23" spans="2:16" ht="15" customHeight="1" x14ac:dyDescent="0.2">
      <c r="B23" s="16" t="s">
        <v>71</v>
      </c>
      <c r="C23" s="17" t="s">
        <v>111</v>
      </c>
      <c r="D23" s="113">
        <v>130696</v>
      </c>
      <c r="E23" s="113">
        <v>11455</v>
      </c>
      <c r="F23" s="113">
        <v>8567</v>
      </c>
      <c r="G23" s="113">
        <v>794</v>
      </c>
      <c r="H23" s="113">
        <v>3772</v>
      </c>
      <c r="I23" s="113">
        <v>14</v>
      </c>
      <c r="J23" s="113">
        <v>1743</v>
      </c>
      <c r="K23" s="112">
        <f t="shared" si="0"/>
        <v>157041</v>
      </c>
      <c r="P23" s="3">
        <f>+E28-'T 1.'!F9</f>
        <v>0</v>
      </c>
    </row>
    <row r="24" spans="2:16" ht="15" customHeight="1" x14ac:dyDescent="0.2">
      <c r="B24" s="16" t="s">
        <v>74</v>
      </c>
      <c r="C24" s="17" t="s">
        <v>112</v>
      </c>
      <c r="D24" s="113">
        <v>73294</v>
      </c>
      <c r="E24" s="113">
        <v>7880</v>
      </c>
      <c r="F24" s="113">
        <v>7034</v>
      </c>
      <c r="G24" s="113">
        <v>780</v>
      </c>
      <c r="H24" s="113">
        <v>877</v>
      </c>
      <c r="I24" s="113">
        <v>5</v>
      </c>
      <c r="J24" s="113">
        <v>1596</v>
      </c>
      <c r="K24" s="112">
        <f t="shared" si="0"/>
        <v>91466</v>
      </c>
      <c r="P24" s="3">
        <f>+F28-'T 1.'!F10</f>
        <v>0</v>
      </c>
    </row>
    <row r="25" spans="2:16" ht="15" customHeight="1" x14ac:dyDescent="0.2">
      <c r="B25" s="16" t="s">
        <v>77</v>
      </c>
      <c r="C25" s="17" t="s">
        <v>113</v>
      </c>
      <c r="D25" s="113">
        <v>36599</v>
      </c>
      <c r="E25" s="113">
        <v>3026</v>
      </c>
      <c r="F25" s="113">
        <v>2847</v>
      </c>
      <c r="G25" s="113">
        <v>490</v>
      </c>
      <c r="H25" s="113">
        <v>1025</v>
      </c>
      <c r="I25" s="113">
        <v>1</v>
      </c>
      <c r="J25" s="113">
        <v>875</v>
      </c>
      <c r="K25" s="112">
        <f t="shared" si="0"/>
        <v>44863</v>
      </c>
      <c r="P25" s="3">
        <f>+G28-'T 1.'!F11</f>
        <v>0</v>
      </c>
    </row>
    <row r="26" spans="2:16" ht="15" customHeight="1" x14ac:dyDescent="0.2">
      <c r="B26" s="16" t="s">
        <v>80</v>
      </c>
      <c r="C26" s="17" t="s">
        <v>114</v>
      </c>
      <c r="D26" s="113">
        <v>38889</v>
      </c>
      <c r="E26" s="113">
        <v>2121</v>
      </c>
      <c r="F26" s="113">
        <v>1205</v>
      </c>
      <c r="G26" s="113">
        <v>749</v>
      </c>
      <c r="H26" s="113">
        <v>199</v>
      </c>
      <c r="I26" s="113">
        <v>0</v>
      </c>
      <c r="J26" s="113">
        <v>90</v>
      </c>
      <c r="K26" s="112">
        <f t="shared" si="0"/>
        <v>43253</v>
      </c>
      <c r="P26" s="3">
        <f>+H28-'T 1.'!F12</f>
        <v>0</v>
      </c>
    </row>
    <row r="27" spans="2:16" ht="15" customHeight="1" x14ac:dyDescent="0.2">
      <c r="B27" s="16" t="s">
        <v>83</v>
      </c>
      <c r="C27" s="19" t="s">
        <v>115</v>
      </c>
      <c r="D27" s="114">
        <v>446392</v>
      </c>
      <c r="E27" s="114">
        <v>12117</v>
      </c>
      <c r="F27" s="114">
        <v>14103</v>
      </c>
      <c r="G27" s="114">
        <v>456</v>
      </c>
      <c r="H27" s="114">
        <v>4269</v>
      </c>
      <c r="I27" s="114">
        <v>33</v>
      </c>
      <c r="J27" s="114">
        <v>873</v>
      </c>
      <c r="K27" s="112">
        <f t="shared" si="0"/>
        <v>478243</v>
      </c>
      <c r="P27" s="3">
        <f>+I28-'T 1.'!F13</f>
        <v>0</v>
      </c>
    </row>
    <row r="28" spans="2:16" ht="15" customHeight="1" x14ac:dyDescent="0.2">
      <c r="B28" s="132" t="s">
        <v>19</v>
      </c>
      <c r="C28" s="142"/>
      <c r="D28" s="115">
        <f>SUM(D7:D27)</f>
        <v>1386984</v>
      </c>
      <c r="E28" s="115">
        <f t="shared" ref="E28:K28" si="1">SUM(E7:E27)</f>
        <v>98633</v>
      </c>
      <c r="F28" s="115">
        <f t="shared" si="1"/>
        <v>73482</v>
      </c>
      <c r="G28" s="115">
        <f t="shared" si="1"/>
        <v>18550</v>
      </c>
      <c r="H28" s="115">
        <f t="shared" si="1"/>
        <v>17709</v>
      </c>
      <c r="I28" s="115">
        <f t="shared" si="1"/>
        <v>91</v>
      </c>
      <c r="J28" s="115">
        <f t="shared" si="1"/>
        <v>8714</v>
      </c>
      <c r="K28" s="109">
        <f t="shared" si="1"/>
        <v>1604163</v>
      </c>
      <c r="N28" s="3" t="s">
        <v>25</v>
      </c>
      <c r="O28" s="20">
        <f>+K28-'T 1.'!F15</f>
        <v>0</v>
      </c>
      <c r="P28" s="3">
        <f>+J28-'T 1.'!F14</f>
        <v>0</v>
      </c>
    </row>
    <row r="29" spans="2:16" ht="14.25" customHeight="1" x14ac:dyDescent="0.2">
      <c r="B29" s="93"/>
      <c r="C29" s="94"/>
      <c r="D29" s="94"/>
      <c r="E29" s="94"/>
      <c r="F29" s="94"/>
      <c r="G29" s="94"/>
      <c r="H29" s="94"/>
      <c r="I29" s="5"/>
      <c r="J29" s="5"/>
      <c r="K29" s="5"/>
    </row>
  </sheetData>
  <mergeCells count="6">
    <mergeCell ref="B28:C28"/>
    <mergeCell ref="B1:K1"/>
    <mergeCell ref="I3:K3"/>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D6" sqref="D6:E27"/>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135</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E3" s="134" t="s">
        <v>138</v>
      </c>
      <c r="F3" s="134"/>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334</v>
      </c>
      <c r="E6" s="95">
        <v>150</v>
      </c>
      <c r="F6" s="110">
        <f>SUM(D6:E6)</f>
        <v>484</v>
      </c>
      <c r="G6" s="63"/>
      <c r="H6" s="64"/>
    </row>
    <row r="7" spans="1:8" x14ac:dyDescent="0.2">
      <c r="A7" s="90" t="s">
        <v>7</v>
      </c>
      <c r="B7" s="67" t="s">
        <v>32</v>
      </c>
      <c r="C7" s="68" t="s">
        <v>33</v>
      </c>
      <c r="D7" s="95">
        <v>51</v>
      </c>
      <c r="E7" s="95">
        <v>8</v>
      </c>
      <c r="F7" s="110">
        <f t="shared" ref="F7:F27" si="0">SUM(D7:E7)</f>
        <v>59</v>
      </c>
      <c r="G7" s="63"/>
      <c r="H7" s="64"/>
    </row>
    <row r="8" spans="1:8" x14ac:dyDescent="0.2">
      <c r="A8" s="91" t="s">
        <v>9</v>
      </c>
      <c r="B8" s="67" t="s">
        <v>34</v>
      </c>
      <c r="C8" s="68" t="s">
        <v>35</v>
      </c>
      <c r="D8" s="95">
        <v>2319</v>
      </c>
      <c r="E8" s="95">
        <v>807</v>
      </c>
      <c r="F8" s="110">
        <f t="shared" si="0"/>
        <v>3126</v>
      </c>
      <c r="G8" s="63"/>
      <c r="H8" s="64"/>
    </row>
    <row r="9" spans="1:8" x14ac:dyDescent="0.2">
      <c r="A9" s="91" t="s">
        <v>11</v>
      </c>
      <c r="B9" s="67" t="s">
        <v>36</v>
      </c>
      <c r="C9" s="69" t="s">
        <v>37</v>
      </c>
      <c r="D9" s="95">
        <v>42</v>
      </c>
      <c r="E9" s="95">
        <v>3</v>
      </c>
      <c r="F9" s="110">
        <f t="shared" si="0"/>
        <v>45</v>
      </c>
      <c r="G9" s="63"/>
      <c r="H9" s="64"/>
    </row>
    <row r="10" spans="1:8" ht="27.75" customHeight="1" x14ac:dyDescent="0.2">
      <c r="A10" s="91" t="s">
        <v>13</v>
      </c>
      <c r="B10" s="67" t="s">
        <v>38</v>
      </c>
      <c r="C10" s="69" t="s">
        <v>117</v>
      </c>
      <c r="D10" s="95">
        <v>275</v>
      </c>
      <c r="E10" s="95">
        <v>34</v>
      </c>
      <c r="F10" s="110">
        <f t="shared" si="0"/>
        <v>309</v>
      </c>
      <c r="G10" s="63"/>
      <c r="H10" s="64"/>
    </row>
    <row r="11" spans="1:8" ht="15" customHeight="1" x14ac:dyDescent="0.2">
      <c r="A11" s="91" t="s">
        <v>15</v>
      </c>
      <c r="B11" s="67" t="s">
        <v>40</v>
      </c>
      <c r="C11" s="69" t="s">
        <v>41</v>
      </c>
      <c r="D11" s="95">
        <v>2274</v>
      </c>
      <c r="E11" s="95">
        <v>310</v>
      </c>
      <c r="F11" s="110">
        <f t="shared" si="0"/>
        <v>2584</v>
      </c>
      <c r="G11" s="63"/>
      <c r="H11" s="64"/>
    </row>
    <row r="12" spans="1:8" ht="22.5" x14ac:dyDescent="0.2">
      <c r="A12" s="91" t="s">
        <v>17</v>
      </c>
      <c r="B12" s="67" t="s">
        <v>42</v>
      </c>
      <c r="C12" s="69" t="s">
        <v>118</v>
      </c>
      <c r="D12" s="95">
        <v>2422</v>
      </c>
      <c r="E12" s="95">
        <v>1627</v>
      </c>
      <c r="F12" s="110">
        <f t="shared" si="0"/>
        <v>4049</v>
      </c>
      <c r="G12" s="63"/>
      <c r="H12" s="64"/>
    </row>
    <row r="13" spans="1:8" x14ac:dyDescent="0.2">
      <c r="A13" s="39" t="s">
        <v>44</v>
      </c>
      <c r="B13" s="67" t="s">
        <v>45</v>
      </c>
      <c r="C13" s="68" t="s">
        <v>46</v>
      </c>
      <c r="D13" s="95">
        <v>1677</v>
      </c>
      <c r="E13" s="95">
        <v>145</v>
      </c>
      <c r="F13" s="110">
        <f t="shared" si="0"/>
        <v>1822</v>
      </c>
      <c r="G13" s="63"/>
      <c r="H13" s="64"/>
    </row>
    <row r="14" spans="1:8" ht="22.5" x14ac:dyDescent="0.2">
      <c r="A14" s="39" t="s">
        <v>47</v>
      </c>
      <c r="B14" s="67" t="s">
        <v>48</v>
      </c>
      <c r="C14" s="69" t="s">
        <v>49</v>
      </c>
      <c r="D14" s="95">
        <v>612</v>
      </c>
      <c r="E14" s="95">
        <v>572</v>
      </c>
      <c r="F14" s="110">
        <f t="shared" si="0"/>
        <v>1184</v>
      </c>
      <c r="G14" s="63"/>
      <c r="H14" s="64"/>
    </row>
    <row r="15" spans="1:8" ht="15" customHeight="1" x14ac:dyDescent="0.2">
      <c r="A15" s="39" t="s">
        <v>50</v>
      </c>
      <c r="B15" s="67" t="s">
        <v>51</v>
      </c>
      <c r="C15" s="68" t="s">
        <v>52</v>
      </c>
      <c r="D15" s="95">
        <v>278</v>
      </c>
      <c r="E15" s="95">
        <v>152</v>
      </c>
      <c r="F15" s="110">
        <f t="shared" si="0"/>
        <v>430</v>
      </c>
      <c r="G15" s="63"/>
      <c r="H15" s="64"/>
    </row>
    <row r="16" spans="1:8" x14ac:dyDescent="0.2">
      <c r="A16" s="39" t="s">
        <v>53</v>
      </c>
      <c r="B16" s="67" t="s">
        <v>54</v>
      </c>
      <c r="C16" s="68" t="s">
        <v>55</v>
      </c>
      <c r="D16" s="95">
        <v>106</v>
      </c>
      <c r="E16" s="95">
        <v>125</v>
      </c>
      <c r="F16" s="110">
        <f t="shared" si="0"/>
        <v>231</v>
      </c>
      <c r="G16" s="63"/>
      <c r="H16" s="64"/>
    </row>
    <row r="17" spans="1:8" ht="15" customHeight="1" x14ac:dyDescent="0.2">
      <c r="A17" s="39" t="s">
        <v>56</v>
      </c>
      <c r="B17" s="67" t="s">
        <v>57</v>
      </c>
      <c r="C17" s="68" t="s">
        <v>58</v>
      </c>
      <c r="D17" s="95">
        <v>153</v>
      </c>
      <c r="E17" s="95">
        <v>107</v>
      </c>
      <c r="F17" s="110">
        <f t="shared" si="0"/>
        <v>260</v>
      </c>
      <c r="G17" s="63"/>
      <c r="H17" s="64"/>
    </row>
    <row r="18" spans="1:8" ht="15" customHeight="1" x14ac:dyDescent="0.2">
      <c r="A18" s="39" t="s">
        <v>59</v>
      </c>
      <c r="B18" s="67" t="s">
        <v>60</v>
      </c>
      <c r="C18" s="68" t="s">
        <v>61</v>
      </c>
      <c r="D18" s="95">
        <v>1823</v>
      </c>
      <c r="E18" s="95">
        <v>1411</v>
      </c>
      <c r="F18" s="110">
        <f t="shared" si="0"/>
        <v>3234</v>
      </c>
      <c r="G18" s="63"/>
      <c r="H18" s="64"/>
    </row>
    <row r="19" spans="1:8" x14ac:dyDescent="0.2">
      <c r="A19" s="39" t="s">
        <v>62</v>
      </c>
      <c r="B19" s="67" t="s">
        <v>63</v>
      </c>
      <c r="C19" s="69" t="s">
        <v>64</v>
      </c>
      <c r="D19" s="95">
        <v>1788</v>
      </c>
      <c r="E19" s="95">
        <v>783</v>
      </c>
      <c r="F19" s="110">
        <f t="shared" si="0"/>
        <v>2571</v>
      </c>
      <c r="G19" s="63"/>
      <c r="H19" s="64"/>
    </row>
    <row r="20" spans="1:8" x14ac:dyDescent="0.2">
      <c r="A20" s="39" t="s">
        <v>65</v>
      </c>
      <c r="B20" s="67" t="s">
        <v>66</v>
      </c>
      <c r="C20" s="69" t="s">
        <v>67</v>
      </c>
      <c r="D20" s="95">
        <v>33</v>
      </c>
      <c r="E20" s="95">
        <v>43</v>
      </c>
      <c r="F20" s="110">
        <f t="shared" si="0"/>
        <v>76</v>
      </c>
      <c r="G20" s="63"/>
      <c r="H20" s="64"/>
    </row>
    <row r="21" spans="1:8" x14ac:dyDescent="0.2">
      <c r="A21" s="39" t="s">
        <v>68</v>
      </c>
      <c r="B21" s="67" t="s">
        <v>69</v>
      </c>
      <c r="C21" s="68" t="s">
        <v>70</v>
      </c>
      <c r="D21" s="95">
        <v>281</v>
      </c>
      <c r="E21" s="95">
        <v>356</v>
      </c>
      <c r="F21" s="110">
        <f t="shared" si="0"/>
        <v>637</v>
      </c>
      <c r="G21" s="63"/>
      <c r="H21" s="64"/>
    </row>
    <row r="22" spans="1:8" x14ac:dyDescent="0.2">
      <c r="A22" s="39" t="s">
        <v>71</v>
      </c>
      <c r="B22" s="67" t="s">
        <v>72</v>
      </c>
      <c r="C22" s="69" t="s">
        <v>73</v>
      </c>
      <c r="D22" s="95">
        <v>447</v>
      </c>
      <c r="E22" s="95">
        <v>917</v>
      </c>
      <c r="F22" s="110">
        <f t="shared" si="0"/>
        <v>1364</v>
      </c>
      <c r="G22" s="63"/>
      <c r="H22" s="64"/>
    </row>
    <row r="23" spans="1:8" ht="15" customHeight="1" x14ac:dyDescent="0.2">
      <c r="A23" s="39" t="s">
        <v>74</v>
      </c>
      <c r="B23" s="67" t="s">
        <v>75</v>
      </c>
      <c r="C23" s="68" t="s">
        <v>76</v>
      </c>
      <c r="D23" s="95">
        <v>178</v>
      </c>
      <c r="E23" s="95">
        <v>80</v>
      </c>
      <c r="F23" s="110">
        <f t="shared" si="0"/>
        <v>258</v>
      </c>
      <c r="G23" s="63"/>
      <c r="H23" s="64"/>
    </row>
    <row r="24" spans="1:8" ht="15" customHeight="1" x14ac:dyDescent="0.2">
      <c r="A24" s="39" t="s">
        <v>77</v>
      </c>
      <c r="B24" s="67" t="s">
        <v>78</v>
      </c>
      <c r="C24" s="68" t="s">
        <v>79</v>
      </c>
      <c r="D24" s="95">
        <v>268</v>
      </c>
      <c r="E24" s="95">
        <v>346</v>
      </c>
      <c r="F24" s="110">
        <f t="shared" si="0"/>
        <v>614</v>
      </c>
      <c r="G24" s="63"/>
      <c r="H24" s="64"/>
    </row>
    <row r="25" spans="1:8" ht="39" customHeight="1" x14ac:dyDescent="0.2">
      <c r="A25" s="39" t="s">
        <v>80</v>
      </c>
      <c r="B25" s="67" t="s">
        <v>81</v>
      </c>
      <c r="C25" s="69" t="s">
        <v>82</v>
      </c>
      <c r="D25" s="95">
        <v>9</v>
      </c>
      <c r="E25" s="95">
        <v>14</v>
      </c>
      <c r="F25" s="110">
        <f t="shared" si="0"/>
        <v>23</v>
      </c>
      <c r="G25" s="63"/>
      <c r="H25" s="64"/>
    </row>
    <row r="26" spans="1:8" x14ac:dyDescent="0.2">
      <c r="A26" s="39" t="s">
        <v>83</v>
      </c>
      <c r="B26" s="67" t="s">
        <v>84</v>
      </c>
      <c r="C26" s="69" t="s">
        <v>85</v>
      </c>
      <c r="D26" s="95">
        <v>0</v>
      </c>
      <c r="E26" s="95">
        <v>0</v>
      </c>
      <c r="F26" s="110">
        <f t="shared" si="0"/>
        <v>0</v>
      </c>
      <c r="G26" s="63"/>
      <c r="H26" s="64"/>
    </row>
    <row r="27" spans="1:8" ht="15" customHeight="1" x14ac:dyDescent="0.2">
      <c r="A27" s="92" t="s">
        <v>86</v>
      </c>
      <c r="B27" s="70"/>
      <c r="C27" s="87" t="s">
        <v>87</v>
      </c>
      <c r="D27" s="95">
        <v>1</v>
      </c>
      <c r="E27" s="95">
        <v>4</v>
      </c>
      <c r="F27" s="110">
        <f t="shared" si="0"/>
        <v>5</v>
      </c>
      <c r="G27" s="63"/>
      <c r="H27" s="64"/>
    </row>
    <row r="28" spans="1:8" ht="21" customHeight="1" x14ac:dyDescent="0.2">
      <c r="A28" s="150" t="s">
        <v>19</v>
      </c>
      <c r="B28" s="151"/>
      <c r="C28" s="151"/>
      <c r="D28" s="102">
        <f>SUM(D6:D27)</f>
        <v>15371</v>
      </c>
      <c r="E28" s="102">
        <f t="shared" ref="E28:F28" si="1">SUM(E6:E27)</f>
        <v>7994</v>
      </c>
      <c r="F28" s="102">
        <f t="shared" si="1"/>
        <v>23365</v>
      </c>
      <c r="G28" s="64"/>
      <c r="H28" s="64"/>
    </row>
    <row r="29" spans="1:8" ht="10.5" customHeight="1" x14ac:dyDescent="0.2">
      <c r="A29" s="83"/>
      <c r="G29" s="64"/>
      <c r="H29" s="64"/>
    </row>
    <row r="30" spans="1:8" ht="10.5" customHeight="1" x14ac:dyDescent="0.2">
      <c r="A30" s="152"/>
      <c r="B30" s="152"/>
      <c r="C30" s="152"/>
      <c r="D30" s="152"/>
      <c r="E30" s="152"/>
      <c r="F30" s="152"/>
      <c r="G30" s="64"/>
      <c r="H30" s="64"/>
    </row>
    <row r="31" spans="1:8" x14ac:dyDescent="0.2">
      <c r="A31" s="152"/>
      <c r="B31" s="152"/>
      <c r="C31" s="152"/>
      <c r="D31" s="152"/>
      <c r="E31" s="152"/>
      <c r="F31" s="152"/>
      <c r="G31" s="64"/>
      <c r="H31" s="64"/>
    </row>
  </sheetData>
  <mergeCells count="4">
    <mergeCell ref="E3:F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I24" sqref="I24"/>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136</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F4" s="134" t="s">
        <v>138</v>
      </c>
      <c r="G4" s="134"/>
      <c r="H4" s="18"/>
    </row>
    <row r="5" spans="1:17" ht="22.5" x14ac:dyDescent="0.2">
      <c r="B5" s="22" t="s">
        <v>1</v>
      </c>
      <c r="C5" s="156" t="s">
        <v>89</v>
      </c>
      <c r="D5" s="157"/>
      <c r="E5" s="73" t="s">
        <v>2</v>
      </c>
      <c r="F5" s="74" t="s">
        <v>3</v>
      </c>
      <c r="G5" s="74" t="s">
        <v>4</v>
      </c>
      <c r="H5" s="66"/>
    </row>
    <row r="6" spans="1:17" x14ac:dyDescent="0.2">
      <c r="B6" s="14">
        <v>0</v>
      </c>
      <c r="C6" s="158">
        <v>1</v>
      </c>
      <c r="D6" s="159"/>
      <c r="E6" s="58">
        <v>2</v>
      </c>
      <c r="F6" s="58">
        <v>3</v>
      </c>
      <c r="G6" s="58">
        <v>4</v>
      </c>
      <c r="H6" s="64"/>
    </row>
    <row r="7" spans="1:17" x14ac:dyDescent="0.2">
      <c r="B7" s="16" t="s">
        <v>5</v>
      </c>
      <c r="C7" s="160" t="s">
        <v>95</v>
      </c>
      <c r="D7" s="161"/>
      <c r="E7" s="79">
        <v>911</v>
      </c>
      <c r="F7" s="79">
        <v>475</v>
      </c>
      <c r="G7" s="80">
        <f>SUM(E7:F7)</f>
        <v>1386</v>
      </c>
      <c r="H7" s="63"/>
    </row>
    <row r="8" spans="1:17" x14ac:dyDescent="0.2">
      <c r="B8" s="16" t="s">
        <v>7</v>
      </c>
      <c r="C8" s="154" t="s">
        <v>96</v>
      </c>
      <c r="D8" s="155"/>
      <c r="E8" s="79">
        <v>333</v>
      </c>
      <c r="F8" s="79">
        <v>150</v>
      </c>
      <c r="G8" s="80">
        <f t="shared" ref="G8:G27" si="0">SUM(E8:F8)</f>
        <v>483</v>
      </c>
      <c r="H8" s="63"/>
    </row>
    <row r="9" spans="1:17" x14ac:dyDescent="0.2">
      <c r="B9" s="16" t="s">
        <v>9</v>
      </c>
      <c r="C9" s="154" t="s">
        <v>97</v>
      </c>
      <c r="D9" s="155"/>
      <c r="E9" s="79">
        <v>335</v>
      </c>
      <c r="F9" s="79">
        <v>183</v>
      </c>
      <c r="G9" s="80">
        <f t="shared" si="0"/>
        <v>518</v>
      </c>
      <c r="H9" s="63"/>
    </row>
    <row r="10" spans="1:17" x14ac:dyDescent="0.2">
      <c r="B10" s="16" t="s">
        <v>11</v>
      </c>
      <c r="C10" s="154" t="s">
        <v>98</v>
      </c>
      <c r="D10" s="155"/>
      <c r="E10" s="79">
        <v>456</v>
      </c>
      <c r="F10" s="79">
        <v>201</v>
      </c>
      <c r="G10" s="80">
        <f t="shared" si="0"/>
        <v>657</v>
      </c>
      <c r="H10" s="63"/>
    </row>
    <row r="11" spans="1:17" x14ac:dyDescent="0.2">
      <c r="B11" s="16" t="s">
        <v>13</v>
      </c>
      <c r="C11" s="154" t="s">
        <v>99</v>
      </c>
      <c r="D11" s="155"/>
      <c r="E11" s="79">
        <v>571</v>
      </c>
      <c r="F11" s="79">
        <v>333</v>
      </c>
      <c r="G11" s="80">
        <f t="shared" si="0"/>
        <v>904</v>
      </c>
      <c r="H11" s="63"/>
    </row>
    <row r="12" spans="1:17" x14ac:dyDescent="0.2">
      <c r="B12" s="16" t="s">
        <v>15</v>
      </c>
      <c r="C12" s="154" t="s">
        <v>100</v>
      </c>
      <c r="D12" s="155"/>
      <c r="E12" s="79">
        <v>211</v>
      </c>
      <c r="F12" s="79">
        <v>110</v>
      </c>
      <c r="G12" s="80">
        <f t="shared" si="0"/>
        <v>321</v>
      </c>
      <c r="H12" s="63"/>
    </row>
    <row r="13" spans="1:17" x14ac:dyDescent="0.2">
      <c r="B13" s="16" t="s">
        <v>17</v>
      </c>
      <c r="C13" s="162" t="s">
        <v>101</v>
      </c>
      <c r="D13" s="163"/>
      <c r="E13" s="79">
        <v>244</v>
      </c>
      <c r="F13" s="79">
        <v>132</v>
      </c>
      <c r="G13" s="80">
        <f t="shared" si="0"/>
        <v>376</v>
      </c>
      <c r="H13" s="63"/>
    </row>
    <row r="14" spans="1:17" x14ac:dyDescent="0.2">
      <c r="B14" s="59" t="s">
        <v>44</v>
      </c>
      <c r="C14" s="154" t="s">
        <v>102</v>
      </c>
      <c r="D14" s="155"/>
      <c r="E14" s="79">
        <v>1475</v>
      </c>
      <c r="F14" s="79">
        <v>820</v>
      </c>
      <c r="G14" s="80">
        <f t="shared" si="0"/>
        <v>2295</v>
      </c>
      <c r="H14" s="63"/>
      <c r="J14" s="60"/>
    </row>
    <row r="15" spans="1:17" x14ac:dyDescent="0.2">
      <c r="B15" s="59" t="s">
        <v>47</v>
      </c>
      <c r="C15" s="154" t="s">
        <v>103</v>
      </c>
      <c r="D15" s="155"/>
      <c r="E15" s="79">
        <v>115</v>
      </c>
      <c r="F15" s="79">
        <v>54</v>
      </c>
      <c r="G15" s="80">
        <f t="shared" si="0"/>
        <v>169</v>
      </c>
      <c r="H15" s="63"/>
    </row>
    <row r="16" spans="1:17" x14ac:dyDescent="0.2">
      <c r="B16" s="59" t="s">
        <v>50</v>
      </c>
      <c r="C16" s="154" t="s">
        <v>104</v>
      </c>
      <c r="D16" s="155"/>
      <c r="E16" s="79">
        <v>157</v>
      </c>
      <c r="F16" s="79">
        <v>82</v>
      </c>
      <c r="G16" s="80">
        <f t="shared" si="0"/>
        <v>239</v>
      </c>
      <c r="H16" s="63"/>
    </row>
    <row r="17" spans="2:8" x14ac:dyDescent="0.2">
      <c r="B17" s="59" t="s">
        <v>53</v>
      </c>
      <c r="C17" s="154" t="s">
        <v>105</v>
      </c>
      <c r="D17" s="155"/>
      <c r="E17" s="79">
        <v>141</v>
      </c>
      <c r="F17" s="79">
        <v>63</v>
      </c>
      <c r="G17" s="80">
        <f t="shared" si="0"/>
        <v>204</v>
      </c>
      <c r="H17" s="63"/>
    </row>
    <row r="18" spans="2:8" x14ac:dyDescent="0.2">
      <c r="B18" s="59" t="s">
        <v>56</v>
      </c>
      <c r="C18" s="154" t="s">
        <v>106</v>
      </c>
      <c r="D18" s="155"/>
      <c r="E18" s="79">
        <v>414</v>
      </c>
      <c r="F18" s="79">
        <v>115</v>
      </c>
      <c r="G18" s="80">
        <f t="shared" si="0"/>
        <v>529</v>
      </c>
      <c r="H18" s="63"/>
    </row>
    <row r="19" spans="2:8" x14ac:dyDescent="0.2">
      <c r="B19" s="59" t="s">
        <v>59</v>
      </c>
      <c r="C19" s="154" t="s">
        <v>107</v>
      </c>
      <c r="D19" s="155"/>
      <c r="E19" s="79">
        <v>561</v>
      </c>
      <c r="F19" s="79">
        <v>218</v>
      </c>
      <c r="G19" s="80">
        <f t="shared" si="0"/>
        <v>779</v>
      </c>
      <c r="H19" s="63"/>
    </row>
    <row r="20" spans="2:8" x14ac:dyDescent="0.2">
      <c r="B20" s="59" t="s">
        <v>62</v>
      </c>
      <c r="C20" s="154" t="s">
        <v>108</v>
      </c>
      <c r="D20" s="155"/>
      <c r="E20" s="79">
        <v>795</v>
      </c>
      <c r="F20" s="79">
        <v>349</v>
      </c>
      <c r="G20" s="80">
        <f t="shared" si="0"/>
        <v>1144</v>
      </c>
      <c r="H20" s="63"/>
    </row>
    <row r="21" spans="2:8" x14ac:dyDescent="0.2">
      <c r="B21" s="59" t="s">
        <v>65</v>
      </c>
      <c r="C21" s="154" t="s">
        <v>109</v>
      </c>
      <c r="D21" s="155"/>
      <c r="E21" s="79">
        <v>283</v>
      </c>
      <c r="F21" s="79">
        <v>149</v>
      </c>
      <c r="G21" s="80">
        <f t="shared" si="0"/>
        <v>432</v>
      </c>
      <c r="H21" s="63"/>
    </row>
    <row r="22" spans="2:8" x14ac:dyDescent="0.2">
      <c r="B22" s="59" t="s">
        <v>68</v>
      </c>
      <c r="C22" s="154" t="s">
        <v>110</v>
      </c>
      <c r="D22" s="155"/>
      <c r="E22" s="79">
        <v>321</v>
      </c>
      <c r="F22" s="79">
        <v>143</v>
      </c>
      <c r="G22" s="80">
        <f t="shared" si="0"/>
        <v>464</v>
      </c>
      <c r="H22" s="63"/>
    </row>
    <row r="23" spans="2:8" x14ac:dyDescent="0.2">
      <c r="B23" s="59" t="s">
        <v>71</v>
      </c>
      <c r="C23" s="154" t="s">
        <v>111</v>
      </c>
      <c r="D23" s="155"/>
      <c r="E23" s="79">
        <v>1666</v>
      </c>
      <c r="F23" s="79">
        <v>745</v>
      </c>
      <c r="G23" s="80">
        <f t="shared" si="0"/>
        <v>2411</v>
      </c>
      <c r="H23" s="63"/>
    </row>
    <row r="24" spans="2:8" x14ac:dyDescent="0.2">
      <c r="B24" s="59" t="s">
        <v>74</v>
      </c>
      <c r="C24" s="154" t="s">
        <v>112</v>
      </c>
      <c r="D24" s="155"/>
      <c r="E24" s="79">
        <v>1040</v>
      </c>
      <c r="F24" s="79">
        <v>661</v>
      </c>
      <c r="G24" s="80">
        <f t="shared" si="0"/>
        <v>1701</v>
      </c>
      <c r="H24" s="63"/>
    </row>
    <row r="25" spans="2:8" x14ac:dyDescent="0.2">
      <c r="B25" s="59" t="s">
        <v>77</v>
      </c>
      <c r="C25" s="154" t="s">
        <v>113</v>
      </c>
      <c r="D25" s="155"/>
      <c r="E25" s="79">
        <v>404</v>
      </c>
      <c r="F25" s="79">
        <v>212</v>
      </c>
      <c r="G25" s="80">
        <f t="shared" si="0"/>
        <v>616</v>
      </c>
      <c r="H25" s="63"/>
    </row>
    <row r="26" spans="2:8" x14ac:dyDescent="0.2">
      <c r="B26" s="59" t="s">
        <v>80</v>
      </c>
      <c r="C26" s="154" t="s">
        <v>114</v>
      </c>
      <c r="D26" s="155"/>
      <c r="E26" s="79">
        <v>366</v>
      </c>
      <c r="F26" s="79">
        <v>218</v>
      </c>
      <c r="G26" s="80">
        <f t="shared" si="0"/>
        <v>584</v>
      </c>
      <c r="H26" s="63"/>
    </row>
    <row r="27" spans="2:8" x14ac:dyDescent="0.2">
      <c r="B27" s="59" t="s">
        <v>83</v>
      </c>
      <c r="C27" s="154" t="s">
        <v>115</v>
      </c>
      <c r="D27" s="155"/>
      <c r="E27" s="79">
        <v>4572</v>
      </c>
      <c r="F27" s="79">
        <v>2581</v>
      </c>
      <c r="G27" s="80">
        <f t="shared" si="0"/>
        <v>7153</v>
      </c>
      <c r="H27" s="63"/>
    </row>
    <row r="28" spans="2:8" ht="20.25" customHeight="1" x14ac:dyDescent="0.2">
      <c r="B28" s="165" t="s">
        <v>19</v>
      </c>
      <c r="C28" s="166"/>
      <c r="D28" s="167"/>
      <c r="E28" s="81">
        <f>SUM(E7:E27)</f>
        <v>15371</v>
      </c>
      <c r="F28" s="81">
        <f t="shared" ref="F28:G28" si="1">SUM(F7:F27)</f>
        <v>7994</v>
      </c>
      <c r="G28" s="81">
        <f t="shared" si="1"/>
        <v>23365</v>
      </c>
      <c r="H28" s="64"/>
    </row>
    <row r="29" spans="2:8" x14ac:dyDescent="0.2">
      <c r="B29" s="83"/>
    </row>
    <row r="30" spans="2:8" x14ac:dyDescent="0.2">
      <c r="B30" s="164"/>
      <c r="C30" s="164"/>
      <c r="D30" s="164"/>
      <c r="E30" s="164"/>
      <c r="F30" s="164"/>
      <c r="G30" s="164"/>
    </row>
    <row r="31" spans="2:8" x14ac:dyDescent="0.2">
      <c r="B31" s="164"/>
      <c r="C31" s="164"/>
      <c r="D31" s="164"/>
      <c r="E31" s="164"/>
      <c r="F31" s="164"/>
      <c r="G31" s="164"/>
    </row>
  </sheetData>
  <mergeCells count="28">
    <mergeCell ref="B30:G31"/>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L2:Q2"/>
    <mergeCell ref="C11:D11"/>
    <mergeCell ref="F4:G4"/>
    <mergeCell ref="C5:D5"/>
    <mergeCell ref="C6:D6"/>
    <mergeCell ref="C7:D7"/>
    <mergeCell ref="C8:D8"/>
    <mergeCell ref="C9:D9"/>
    <mergeCell ref="C10:D10"/>
    <mergeCell ref="A2:H3"/>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E3" sqref="E3:F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E3" s="134" t="s">
        <v>138</v>
      </c>
      <c r="F3" s="134"/>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2282</v>
      </c>
      <c r="E6" s="116">
        <v>1115</v>
      </c>
      <c r="F6" s="117">
        <f>SUM(D6:E6)</f>
        <v>3397</v>
      </c>
      <c r="G6" s="63"/>
      <c r="H6" s="64"/>
    </row>
    <row r="7" spans="1:8" x14ac:dyDescent="0.2">
      <c r="A7" s="90" t="s">
        <v>7</v>
      </c>
      <c r="B7" s="67" t="s">
        <v>32</v>
      </c>
      <c r="C7" s="68" t="s">
        <v>33</v>
      </c>
      <c r="D7" s="116">
        <v>309</v>
      </c>
      <c r="E7" s="116">
        <v>31</v>
      </c>
      <c r="F7" s="117">
        <f t="shared" ref="F7:F27" si="0">SUM(D7:E7)</f>
        <v>340</v>
      </c>
      <c r="G7" s="63"/>
      <c r="H7" s="64"/>
    </row>
    <row r="8" spans="1:8" x14ac:dyDescent="0.2">
      <c r="A8" s="91" t="s">
        <v>9</v>
      </c>
      <c r="B8" s="67" t="s">
        <v>34</v>
      </c>
      <c r="C8" s="68" t="s">
        <v>35</v>
      </c>
      <c r="D8" s="116">
        <v>19545</v>
      </c>
      <c r="E8" s="116">
        <v>8739</v>
      </c>
      <c r="F8" s="117">
        <f t="shared" si="0"/>
        <v>28284</v>
      </c>
      <c r="G8" s="63"/>
      <c r="H8" s="64"/>
    </row>
    <row r="9" spans="1:8" x14ac:dyDescent="0.2">
      <c r="A9" s="91" t="s">
        <v>11</v>
      </c>
      <c r="B9" s="67" t="s">
        <v>36</v>
      </c>
      <c r="C9" s="69" t="s">
        <v>37</v>
      </c>
      <c r="D9" s="116">
        <v>1133</v>
      </c>
      <c r="E9" s="116">
        <v>328</v>
      </c>
      <c r="F9" s="117">
        <f t="shared" si="0"/>
        <v>1461</v>
      </c>
      <c r="G9" s="63"/>
      <c r="H9" s="64"/>
    </row>
    <row r="10" spans="1:8" ht="27.75" customHeight="1" x14ac:dyDescent="0.2">
      <c r="A10" s="91" t="s">
        <v>13</v>
      </c>
      <c r="B10" s="67" t="s">
        <v>38</v>
      </c>
      <c r="C10" s="69" t="s">
        <v>117</v>
      </c>
      <c r="D10" s="116">
        <v>1032</v>
      </c>
      <c r="E10" s="116">
        <v>356</v>
      </c>
      <c r="F10" s="117">
        <f t="shared" si="0"/>
        <v>1388</v>
      </c>
      <c r="G10" s="63"/>
      <c r="H10" s="64"/>
    </row>
    <row r="11" spans="1:8" ht="15" customHeight="1" x14ac:dyDescent="0.2">
      <c r="A11" s="91" t="s">
        <v>15</v>
      </c>
      <c r="B11" s="67" t="s">
        <v>40</v>
      </c>
      <c r="C11" s="69" t="s">
        <v>41</v>
      </c>
      <c r="D11" s="116">
        <v>11197</v>
      </c>
      <c r="E11" s="116">
        <v>1754</v>
      </c>
      <c r="F11" s="117">
        <f t="shared" si="0"/>
        <v>12951</v>
      </c>
      <c r="G11" s="63"/>
      <c r="H11" s="64"/>
    </row>
    <row r="12" spans="1:8" ht="22.5" x14ac:dyDescent="0.2">
      <c r="A12" s="91" t="s">
        <v>17</v>
      </c>
      <c r="B12" s="67" t="s">
        <v>42</v>
      </c>
      <c r="C12" s="69" t="s">
        <v>118</v>
      </c>
      <c r="D12" s="116">
        <v>14019</v>
      </c>
      <c r="E12" s="116">
        <v>14612</v>
      </c>
      <c r="F12" s="117">
        <f t="shared" si="0"/>
        <v>28631</v>
      </c>
      <c r="G12" s="63"/>
      <c r="H12" s="64"/>
    </row>
    <row r="13" spans="1:8" x14ac:dyDescent="0.2">
      <c r="A13" s="39" t="s">
        <v>44</v>
      </c>
      <c r="B13" s="67" t="s">
        <v>45</v>
      </c>
      <c r="C13" s="68" t="s">
        <v>46</v>
      </c>
      <c r="D13" s="116">
        <v>5933</v>
      </c>
      <c r="E13" s="116">
        <v>1937</v>
      </c>
      <c r="F13" s="117">
        <f t="shared" si="0"/>
        <v>7870</v>
      </c>
      <c r="G13" s="63"/>
      <c r="H13" s="64"/>
    </row>
    <row r="14" spans="1:8" ht="22.5" x14ac:dyDescent="0.2">
      <c r="A14" s="39" t="s">
        <v>47</v>
      </c>
      <c r="B14" s="67" t="s">
        <v>48</v>
      </c>
      <c r="C14" s="69" t="s">
        <v>49</v>
      </c>
      <c r="D14" s="116">
        <v>6179</v>
      </c>
      <c r="E14" s="116">
        <v>6676</v>
      </c>
      <c r="F14" s="117">
        <f t="shared" si="0"/>
        <v>12855</v>
      </c>
      <c r="G14" s="63"/>
      <c r="H14" s="64"/>
    </row>
    <row r="15" spans="1:8" ht="15" customHeight="1" x14ac:dyDescent="0.2">
      <c r="A15" s="39" t="s">
        <v>50</v>
      </c>
      <c r="B15" s="67" t="s">
        <v>51</v>
      </c>
      <c r="C15" s="68" t="s">
        <v>52</v>
      </c>
      <c r="D15" s="116">
        <v>8844</v>
      </c>
      <c r="E15" s="116">
        <v>4715</v>
      </c>
      <c r="F15" s="117">
        <f t="shared" si="0"/>
        <v>13559</v>
      </c>
      <c r="G15" s="63"/>
      <c r="H15" s="64"/>
    </row>
    <row r="16" spans="1:8" x14ac:dyDescent="0.2">
      <c r="A16" s="39" t="s">
        <v>53</v>
      </c>
      <c r="B16" s="67" t="s">
        <v>54</v>
      </c>
      <c r="C16" s="68" t="s">
        <v>55</v>
      </c>
      <c r="D16" s="116">
        <v>1203</v>
      </c>
      <c r="E16" s="116">
        <v>2371</v>
      </c>
      <c r="F16" s="117">
        <f t="shared" si="0"/>
        <v>3574</v>
      </c>
      <c r="G16" s="63"/>
      <c r="H16" s="64"/>
    </row>
    <row r="17" spans="1:8" ht="15" customHeight="1" x14ac:dyDescent="0.2">
      <c r="A17" s="39" t="s">
        <v>56</v>
      </c>
      <c r="B17" s="67" t="s">
        <v>57</v>
      </c>
      <c r="C17" s="68" t="s">
        <v>58</v>
      </c>
      <c r="D17" s="116">
        <v>548</v>
      </c>
      <c r="E17" s="116">
        <v>432</v>
      </c>
      <c r="F17" s="117">
        <f t="shared" si="0"/>
        <v>980</v>
      </c>
      <c r="G17" s="63"/>
      <c r="H17" s="64"/>
    </row>
    <row r="18" spans="1:8" ht="15" customHeight="1" x14ac:dyDescent="0.2">
      <c r="A18" s="39" t="s">
        <v>59</v>
      </c>
      <c r="B18" s="67" t="s">
        <v>60</v>
      </c>
      <c r="C18" s="68" t="s">
        <v>61</v>
      </c>
      <c r="D18" s="116">
        <v>6452</v>
      </c>
      <c r="E18" s="116">
        <v>7229</v>
      </c>
      <c r="F18" s="117">
        <f t="shared" si="0"/>
        <v>13681</v>
      </c>
      <c r="G18" s="63"/>
      <c r="H18" s="64"/>
    </row>
    <row r="19" spans="1:8" x14ac:dyDescent="0.2">
      <c r="A19" s="39" t="s">
        <v>62</v>
      </c>
      <c r="B19" s="67" t="s">
        <v>63</v>
      </c>
      <c r="C19" s="69" t="s">
        <v>64</v>
      </c>
      <c r="D19" s="116">
        <v>2534</v>
      </c>
      <c r="E19" s="116">
        <v>2131</v>
      </c>
      <c r="F19" s="117">
        <f t="shared" si="0"/>
        <v>4665</v>
      </c>
      <c r="G19" s="63"/>
      <c r="H19" s="64"/>
    </row>
    <row r="20" spans="1:8" x14ac:dyDescent="0.2">
      <c r="A20" s="39" t="s">
        <v>65</v>
      </c>
      <c r="B20" s="67" t="s">
        <v>66</v>
      </c>
      <c r="C20" s="69" t="s">
        <v>67</v>
      </c>
      <c r="D20" s="116">
        <v>3836</v>
      </c>
      <c r="E20" s="116">
        <v>3161</v>
      </c>
      <c r="F20" s="117">
        <f t="shared" si="0"/>
        <v>6997</v>
      </c>
      <c r="G20" s="63"/>
      <c r="H20" s="64"/>
    </row>
    <row r="21" spans="1:8" x14ac:dyDescent="0.2">
      <c r="A21" s="39" t="s">
        <v>68</v>
      </c>
      <c r="B21" s="67" t="s">
        <v>69</v>
      </c>
      <c r="C21" s="68" t="s">
        <v>70</v>
      </c>
      <c r="D21" s="116">
        <v>617</v>
      </c>
      <c r="E21" s="116">
        <v>2916</v>
      </c>
      <c r="F21" s="117">
        <f t="shared" si="0"/>
        <v>3533</v>
      </c>
      <c r="G21" s="63"/>
      <c r="H21" s="64"/>
    </row>
    <row r="22" spans="1:8" x14ac:dyDescent="0.2">
      <c r="A22" s="39" t="s">
        <v>71</v>
      </c>
      <c r="B22" s="67" t="s">
        <v>72</v>
      </c>
      <c r="C22" s="69" t="s">
        <v>73</v>
      </c>
      <c r="D22" s="116">
        <v>3890</v>
      </c>
      <c r="E22" s="116">
        <v>12066</v>
      </c>
      <c r="F22" s="117">
        <f t="shared" si="0"/>
        <v>15956</v>
      </c>
      <c r="G22" s="63"/>
      <c r="H22" s="64"/>
    </row>
    <row r="23" spans="1:8" ht="15" customHeight="1" x14ac:dyDescent="0.2">
      <c r="A23" s="39" t="s">
        <v>74</v>
      </c>
      <c r="B23" s="67" t="s">
        <v>75</v>
      </c>
      <c r="C23" s="68" t="s">
        <v>76</v>
      </c>
      <c r="D23" s="116">
        <v>1076</v>
      </c>
      <c r="E23" s="116">
        <v>1569</v>
      </c>
      <c r="F23" s="117">
        <f t="shared" si="0"/>
        <v>2645</v>
      </c>
      <c r="G23" s="63"/>
      <c r="H23" s="64"/>
    </row>
    <row r="24" spans="1:8" ht="15" customHeight="1" x14ac:dyDescent="0.2">
      <c r="A24" s="39" t="s">
        <v>77</v>
      </c>
      <c r="B24" s="67" t="s">
        <v>78</v>
      </c>
      <c r="C24" s="68" t="s">
        <v>79</v>
      </c>
      <c r="D24" s="116">
        <v>1156</v>
      </c>
      <c r="E24" s="116">
        <v>4141</v>
      </c>
      <c r="F24" s="117">
        <f t="shared" si="0"/>
        <v>5297</v>
      </c>
      <c r="G24" s="63"/>
      <c r="H24" s="64"/>
    </row>
    <row r="25" spans="1:8" ht="39" customHeight="1" x14ac:dyDescent="0.2">
      <c r="A25" s="39" t="s">
        <v>80</v>
      </c>
      <c r="B25" s="67" t="s">
        <v>81</v>
      </c>
      <c r="C25" s="69" t="s">
        <v>82</v>
      </c>
      <c r="D25" s="116">
        <v>21</v>
      </c>
      <c r="E25" s="116">
        <v>123</v>
      </c>
      <c r="F25" s="117">
        <f t="shared" si="0"/>
        <v>144</v>
      </c>
      <c r="G25" s="63"/>
      <c r="H25" s="64"/>
    </row>
    <row r="26" spans="1:8" x14ac:dyDescent="0.2">
      <c r="A26" s="39" t="s">
        <v>83</v>
      </c>
      <c r="B26" s="67" t="s">
        <v>84</v>
      </c>
      <c r="C26" s="69" t="s">
        <v>85</v>
      </c>
      <c r="D26" s="116">
        <v>10</v>
      </c>
      <c r="E26" s="116">
        <v>19</v>
      </c>
      <c r="F26" s="117">
        <f t="shared" si="0"/>
        <v>29</v>
      </c>
      <c r="G26" s="63"/>
      <c r="H26" s="64"/>
    </row>
    <row r="27" spans="1:8" ht="15" customHeight="1" x14ac:dyDescent="0.2">
      <c r="A27" s="92" t="s">
        <v>86</v>
      </c>
      <c r="B27" s="70"/>
      <c r="C27" s="87" t="s">
        <v>87</v>
      </c>
      <c r="D27" s="116">
        <v>92</v>
      </c>
      <c r="E27" s="116">
        <v>77</v>
      </c>
      <c r="F27" s="117">
        <f t="shared" si="0"/>
        <v>169</v>
      </c>
      <c r="G27" s="63"/>
      <c r="H27" s="64"/>
    </row>
    <row r="28" spans="1:8" ht="21" customHeight="1" x14ac:dyDescent="0.2">
      <c r="A28" s="150" t="s">
        <v>19</v>
      </c>
      <c r="B28" s="151"/>
      <c r="C28" s="151"/>
      <c r="D28" s="102">
        <f>SUM(D6:D27)</f>
        <v>91908</v>
      </c>
      <c r="E28" s="102">
        <f t="shared" ref="E28:F28" si="1">SUM(E6:E27)</f>
        <v>76498</v>
      </c>
      <c r="F28" s="102">
        <f t="shared" si="1"/>
        <v>168406</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6">
    <mergeCell ref="A1:F1"/>
    <mergeCell ref="E3:F3"/>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I25" sqref="I25"/>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F4" s="134" t="str">
        <f>'T 6.'!F4:G4</f>
        <v>Stanje: 31. siječnja 2023.</v>
      </c>
      <c r="G4" s="134"/>
      <c r="H4" s="18"/>
    </row>
    <row r="5" spans="1:16" ht="22.5" x14ac:dyDescent="0.2">
      <c r="B5" s="22" t="s">
        <v>1</v>
      </c>
      <c r="C5" s="156" t="s">
        <v>89</v>
      </c>
      <c r="D5" s="157"/>
      <c r="E5" s="73" t="s">
        <v>2</v>
      </c>
      <c r="F5" s="74" t="s">
        <v>3</v>
      </c>
      <c r="G5" s="74" t="s">
        <v>4</v>
      </c>
      <c r="H5" s="66"/>
    </row>
    <row r="6" spans="1:16" x14ac:dyDescent="0.2">
      <c r="B6" s="14">
        <v>0</v>
      </c>
      <c r="C6" s="158">
        <v>1</v>
      </c>
      <c r="D6" s="159"/>
      <c r="E6" s="58">
        <v>2</v>
      </c>
      <c r="F6" s="58">
        <v>3</v>
      </c>
      <c r="G6" s="58">
        <v>4</v>
      </c>
      <c r="H6" s="64"/>
      <c r="K6" s="168"/>
      <c r="L6" s="168"/>
      <c r="M6" s="168"/>
      <c r="N6" s="168"/>
      <c r="O6" s="168"/>
      <c r="P6" s="168"/>
    </row>
    <row r="7" spans="1:16" x14ac:dyDescent="0.2">
      <c r="B7" s="16" t="s">
        <v>5</v>
      </c>
      <c r="C7" s="160" t="s">
        <v>95</v>
      </c>
      <c r="D7" s="161"/>
      <c r="E7" s="79">
        <v>7061</v>
      </c>
      <c r="F7" s="79">
        <v>4166</v>
      </c>
      <c r="G7" s="80">
        <f>SUM(E7:F7)</f>
        <v>11227</v>
      </c>
      <c r="H7" s="63"/>
    </row>
    <row r="8" spans="1:16" x14ac:dyDescent="0.2">
      <c r="B8" s="16" t="s">
        <v>7</v>
      </c>
      <c r="C8" s="154" t="s">
        <v>96</v>
      </c>
      <c r="D8" s="155"/>
      <c r="E8" s="79">
        <v>2748</v>
      </c>
      <c r="F8" s="79">
        <v>2053</v>
      </c>
      <c r="G8" s="80">
        <f t="shared" ref="G8:G27" si="0">SUM(E8:F8)</f>
        <v>4801</v>
      </c>
      <c r="H8" s="63"/>
    </row>
    <row r="9" spans="1:16" x14ac:dyDescent="0.2">
      <c r="B9" s="16" t="s">
        <v>9</v>
      </c>
      <c r="C9" s="154" t="s">
        <v>97</v>
      </c>
      <c r="D9" s="155"/>
      <c r="E9" s="79">
        <v>2228</v>
      </c>
      <c r="F9" s="79">
        <v>1949</v>
      </c>
      <c r="G9" s="80">
        <f t="shared" si="0"/>
        <v>4177</v>
      </c>
      <c r="H9" s="63"/>
    </row>
    <row r="10" spans="1:16" x14ac:dyDescent="0.2">
      <c r="B10" s="16" t="s">
        <v>11</v>
      </c>
      <c r="C10" s="154" t="s">
        <v>98</v>
      </c>
      <c r="D10" s="155"/>
      <c r="E10" s="79">
        <v>1667</v>
      </c>
      <c r="F10" s="79">
        <v>1432</v>
      </c>
      <c r="G10" s="80">
        <f t="shared" si="0"/>
        <v>3099</v>
      </c>
      <c r="H10" s="63"/>
    </row>
    <row r="11" spans="1:16" x14ac:dyDescent="0.2">
      <c r="B11" s="16" t="s">
        <v>13</v>
      </c>
      <c r="C11" s="154" t="s">
        <v>99</v>
      </c>
      <c r="D11" s="155"/>
      <c r="E11" s="79">
        <v>5291</v>
      </c>
      <c r="F11" s="79">
        <v>3879</v>
      </c>
      <c r="G11" s="80">
        <f t="shared" si="0"/>
        <v>9170</v>
      </c>
      <c r="H11" s="63"/>
    </row>
    <row r="12" spans="1:16" x14ac:dyDescent="0.2">
      <c r="B12" s="16" t="s">
        <v>15</v>
      </c>
      <c r="C12" s="154" t="s">
        <v>100</v>
      </c>
      <c r="D12" s="155"/>
      <c r="E12" s="79">
        <v>2147</v>
      </c>
      <c r="F12" s="79">
        <v>1689</v>
      </c>
      <c r="G12" s="80">
        <f t="shared" si="0"/>
        <v>3836</v>
      </c>
      <c r="H12" s="63"/>
    </row>
    <row r="13" spans="1:16" x14ac:dyDescent="0.2">
      <c r="B13" s="16" t="s">
        <v>17</v>
      </c>
      <c r="C13" s="162" t="s">
        <v>101</v>
      </c>
      <c r="D13" s="163"/>
      <c r="E13" s="79">
        <v>1849</v>
      </c>
      <c r="F13" s="79">
        <v>1427</v>
      </c>
      <c r="G13" s="80">
        <f t="shared" si="0"/>
        <v>3276</v>
      </c>
      <c r="H13" s="63"/>
    </row>
    <row r="14" spans="1:16" x14ac:dyDescent="0.2">
      <c r="B14" s="59" t="s">
        <v>44</v>
      </c>
      <c r="C14" s="154" t="s">
        <v>102</v>
      </c>
      <c r="D14" s="155"/>
      <c r="E14" s="79">
        <v>4901</v>
      </c>
      <c r="F14" s="79">
        <v>4652</v>
      </c>
      <c r="G14" s="80">
        <f t="shared" si="0"/>
        <v>9553</v>
      </c>
      <c r="H14" s="63"/>
      <c r="J14" s="60"/>
    </row>
    <row r="15" spans="1:16" x14ac:dyDescent="0.2">
      <c r="B15" s="59" t="s">
        <v>47</v>
      </c>
      <c r="C15" s="154" t="s">
        <v>103</v>
      </c>
      <c r="D15" s="155"/>
      <c r="E15" s="79">
        <v>626</v>
      </c>
      <c r="F15" s="79">
        <v>516</v>
      </c>
      <c r="G15" s="80">
        <f t="shared" si="0"/>
        <v>1142</v>
      </c>
      <c r="H15" s="63"/>
    </row>
    <row r="16" spans="1:16" x14ac:dyDescent="0.2">
      <c r="B16" s="59" t="s">
        <v>50</v>
      </c>
      <c r="C16" s="154" t="s">
        <v>104</v>
      </c>
      <c r="D16" s="155"/>
      <c r="E16" s="79">
        <v>1207</v>
      </c>
      <c r="F16" s="79">
        <v>928</v>
      </c>
      <c r="G16" s="80">
        <f t="shared" si="0"/>
        <v>2135</v>
      </c>
      <c r="H16" s="63"/>
    </row>
    <row r="17" spans="2:8" x14ac:dyDescent="0.2">
      <c r="B17" s="59" t="s">
        <v>53</v>
      </c>
      <c r="C17" s="154" t="s">
        <v>105</v>
      </c>
      <c r="D17" s="155"/>
      <c r="E17" s="79">
        <v>1113</v>
      </c>
      <c r="F17" s="79">
        <v>800</v>
      </c>
      <c r="G17" s="80">
        <f t="shared" si="0"/>
        <v>1913</v>
      </c>
      <c r="H17" s="63"/>
    </row>
    <row r="18" spans="2:8" x14ac:dyDescent="0.2">
      <c r="B18" s="59" t="s">
        <v>56</v>
      </c>
      <c r="C18" s="154" t="s">
        <v>106</v>
      </c>
      <c r="D18" s="155"/>
      <c r="E18" s="79">
        <v>2862</v>
      </c>
      <c r="F18" s="79">
        <v>1745</v>
      </c>
      <c r="G18" s="80">
        <f t="shared" si="0"/>
        <v>4607</v>
      </c>
      <c r="H18" s="63"/>
    </row>
    <row r="19" spans="2:8" x14ac:dyDescent="0.2">
      <c r="B19" s="59" t="s">
        <v>59</v>
      </c>
      <c r="C19" s="154" t="s">
        <v>107</v>
      </c>
      <c r="D19" s="155"/>
      <c r="E19" s="79">
        <v>2719</v>
      </c>
      <c r="F19" s="79">
        <v>2506</v>
      </c>
      <c r="G19" s="80">
        <f t="shared" si="0"/>
        <v>5225</v>
      </c>
      <c r="H19" s="63"/>
    </row>
    <row r="20" spans="2:8" x14ac:dyDescent="0.2">
      <c r="B20" s="59" t="s">
        <v>62</v>
      </c>
      <c r="C20" s="154" t="s">
        <v>108</v>
      </c>
      <c r="D20" s="155"/>
      <c r="E20" s="79">
        <v>5880</v>
      </c>
      <c r="F20" s="79">
        <v>4386</v>
      </c>
      <c r="G20" s="80">
        <f t="shared" si="0"/>
        <v>10266</v>
      </c>
      <c r="H20" s="63"/>
    </row>
    <row r="21" spans="2:8" x14ac:dyDescent="0.2">
      <c r="B21" s="59" t="s">
        <v>65</v>
      </c>
      <c r="C21" s="154" t="s">
        <v>109</v>
      </c>
      <c r="D21" s="155"/>
      <c r="E21" s="79">
        <v>1411</v>
      </c>
      <c r="F21" s="79">
        <v>1278</v>
      </c>
      <c r="G21" s="80">
        <f t="shared" si="0"/>
        <v>2689</v>
      </c>
      <c r="H21" s="63"/>
    </row>
    <row r="22" spans="2:8" x14ac:dyDescent="0.2">
      <c r="B22" s="59" t="s">
        <v>68</v>
      </c>
      <c r="C22" s="154" t="s">
        <v>110</v>
      </c>
      <c r="D22" s="155"/>
      <c r="E22" s="79">
        <v>2352</v>
      </c>
      <c r="F22" s="79">
        <v>1906</v>
      </c>
      <c r="G22" s="80">
        <f t="shared" si="0"/>
        <v>4258</v>
      </c>
      <c r="H22" s="63"/>
    </row>
    <row r="23" spans="2:8" x14ac:dyDescent="0.2">
      <c r="B23" s="59" t="s">
        <v>71</v>
      </c>
      <c r="C23" s="154" t="s">
        <v>111</v>
      </c>
      <c r="D23" s="155"/>
      <c r="E23" s="79">
        <v>7462</v>
      </c>
      <c r="F23" s="79">
        <v>6843</v>
      </c>
      <c r="G23" s="80">
        <f t="shared" si="0"/>
        <v>14305</v>
      </c>
      <c r="H23" s="63"/>
    </row>
    <row r="24" spans="2:8" x14ac:dyDescent="0.2">
      <c r="B24" s="59" t="s">
        <v>74</v>
      </c>
      <c r="C24" s="154" t="s">
        <v>112</v>
      </c>
      <c r="D24" s="155"/>
      <c r="E24" s="79">
        <v>3734</v>
      </c>
      <c r="F24" s="79">
        <v>3214</v>
      </c>
      <c r="G24" s="80">
        <f t="shared" si="0"/>
        <v>6948</v>
      </c>
      <c r="H24" s="63"/>
    </row>
    <row r="25" spans="2:8" x14ac:dyDescent="0.2">
      <c r="B25" s="59" t="s">
        <v>77</v>
      </c>
      <c r="C25" s="154" t="s">
        <v>113</v>
      </c>
      <c r="D25" s="155"/>
      <c r="E25" s="79">
        <v>1693</v>
      </c>
      <c r="F25" s="79">
        <v>1351</v>
      </c>
      <c r="G25" s="80">
        <f t="shared" si="0"/>
        <v>3044</v>
      </c>
      <c r="H25" s="63"/>
    </row>
    <row r="26" spans="2:8" x14ac:dyDescent="0.2">
      <c r="B26" s="59" t="s">
        <v>80</v>
      </c>
      <c r="C26" s="154" t="s">
        <v>114</v>
      </c>
      <c r="D26" s="155"/>
      <c r="E26" s="79">
        <v>3266</v>
      </c>
      <c r="F26" s="79">
        <v>2311</v>
      </c>
      <c r="G26" s="80">
        <f t="shared" si="0"/>
        <v>5577</v>
      </c>
      <c r="H26" s="63"/>
    </row>
    <row r="27" spans="2:8" x14ac:dyDescent="0.2">
      <c r="B27" s="59" t="s">
        <v>83</v>
      </c>
      <c r="C27" s="154" t="s">
        <v>115</v>
      </c>
      <c r="D27" s="155"/>
      <c r="E27" s="79">
        <v>29691</v>
      </c>
      <c r="F27" s="79">
        <v>27467</v>
      </c>
      <c r="G27" s="80">
        <f t="shared" si="0"/>
        <v>57158</v>
      </c>
      <c r="H27" s="63"/>
    </row>
    <row r="28" spans="2:8" ht="20.25" customHeight="1" x14ac:dyDescent="0.2">
      <c r="B28" s="165" t="s">
        <v>19</v>
      </c>
      <c r="C28" s="166"/>
      <c r="D28" s="167"/>
      <c r="E28" s="81">
        <f>SUM(E7:E27)</f>
        <v>91908</v>
      </c>
      <c r="F28" s="81">
        <f t="shared" ref="F28:G28" si="1">SUM(F7:F27)</f>
        <v>76498</v>
      </c>
      <c r="G28" s="81">
        <f t="shared" si="1"/>
        <v>168406</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30">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F4:G4"/>
    <mergeCell ref="C5:D5"/>
    <mergeCell ref="C6:D6"/>
    <mergeCell ref="C7:D7"/>
    <mergeCell ref="C8:D8"/>
    <mergeCell ref="C9:D9"/>
    <mergeCell ref="C10:D10"/>
    <mergeCell ref="C11:D11"/>
    <mergeCell ref="C12:D12"/>
    <mergeCell ref="C13:D13"/>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2022-10-11T12:20:39Z</cp:lastPrinted>
  <dcterms:created xsi:type="dcterms:W3CDTF">2016-10-06T08:05:06Z</dcterms:created>
  <dcterms:modified xsi:type="dcterms:W3CDTF">2023-02-09T11:21:09Z</dcterms:modified>
</cp:coreProperties>
</file>