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3\"/>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F9" i="1"/>
  <c r="F10" i="1"/>
  <c r="F11" i="1"/>
  <c r="F12" i="1"/>
  <c r="F13" i="1"/>
  <c r="F14" i="1"/>
  <c r="F8" i="1"/>
  <c r="G9" i="8" l="1"/>
  <c r="G11" i="8"/>
  <c r="G13" i="8"/>
  <c r="G15" i="8"/>
  <c r="G17" i="8"/>
  <c r="G19" i="8"/>
  <c r="G21" i="8"/>
  <c r="G23" i="8"/>
  <c r="G25" i="8"/>
  <c r="G27" i="8"/>
  <c r="G7" i="8"/>
  <c r="F28" i="8"/>
  <c r="G8" i="8"/>
  <c r="G10" i="8"/>
  <c r="G12" i="8"/>
  <c r="G14" i="8"/>
  <c r="G16" i="8"/>
  <c r="G18" i="8"/>
  <c r="G20" i="8"/>
  <c r="G22" i="8"/>
  <c r="G24" i="8"/>
  <c r="G26" i="8"/>
  <c r="G8" i="6"/>
  <c r="G10" i="6"/>
  <c r="G12" i="6"/>
  <c r="G14" i="6"/>
  <c r="G16" i="6"/>
  <c r="G18" i="6"/>
  <c r="G20" i="6"/>
  <c r="G22" i="6"/>
  <c r="G24" i="6"/>
  <c r="G26" i="6"/>
  <c r="F28" i="6"/>
  <c r="F8" i="5"/>
  <c r="F12" i="5"/>
  <c r="F13" i="5"/>
  <c r="F16" i="5"/>
  <c r="F20" i="5"/>
  <c r="F21" i="5"/>
  <c r="F24" i="5"/>
  <c r="F9" i="5"/>
  <c r="F17" i="5"/>
  <c r="F25" i="5"/>
  <c r="K17" i="4"/>
  <c r="K21" i="4"/>
  <c r="H28" i="4"/>
  <c r="G8" i="3"/>
  <c r="G10" i="3"/>
  <c r="G12" i="3"/>
  <c r="G14" i="3"/>
  <c r="G16" i="3"/>
  <c r="G18" i="3"/>
  <c r="G20" i="3"/>
  <c r="G22" i="3"/>
  <c r="G24" i="3"/>
  <c r="G26" i="3"/>
  <c r="G28" i="3"/>
  <c r="E14" i="2"/>
  <c r="F14" i="2"/>
  <c r="E15" i="1"/>
  <c r="K25" i="4" l="1"/>
  <c r="F15" i="1"/>
  <c r="D14" i="2"/>
  <c r="G28" i="4"/>
  <c r="K22" i="4"/>
  <c r="K18" i="4"/>
  <c r="K14" i="4"/>
  <c r="H13" i="2"/>
  <c r="H12" i="2"/>
  <c r="H11" i="2"/>
  <c r="H10" i="2"/>
  <c r="H9" i="2"/>
  <c r="G7" i="3"/>
  <c r="G27" i="3"/>
  <c r="G25" i="3"/>
  <c r="G23" i="3"/>
  <c r="G21" i="3"/>
  <c r="G19" i="3"/>
  <c r="G17" i="3"/>
  <c r="G15" i="3"/>
  <c r="G13" i="3"/>
  <c r="G11" i="3"/>
  <c r="G9" i="3"/>
  <c r="J28" i="4"/>
  <c r="F28" i="4"/>
  <c r="K27" i="4"/>
  <c r="K23" i="4"/>
  <c r="K19" i="4"/>
  <c r="K15" i="4"/>
  <c r="K11" i="4"/>
  <c r="F27" i="5"/>
  <c r="F23" i="5"/>
  <c r="F19" i="5"/>
  <c r="F15" i="5"/>
  <c r="F11" i="5"/>
  <c r="F7" i="5"/>
  <c r="G27" i="6"/>
  <c r="G25" i="6"/>
  <c r="G23" i="6"/>
  <c r="G21" i="6"/>
  <c r="G19" i="6"/>
  <c r="G17" i="6"/>
  <c r="G15" i="6"/>
  <c r="G13" i="6"/>
  <c r="G11" i="6"/>
  <c r="G9" i="6"/>
  <c r="E29" i="3"/>
  <c r="D28" i="4"/>
  <c r="K26" i="4"/>
  <c r="K10" i="4"/>
  <c r="D15" i="1"/>
  <c r="I28" i="4"/>
  <c r="E28" i="4"/>
  <c r="K24" i="4"/>
  <c r="K20" i="4"/>
  <c r="K16" i="4"/>
  <c r="K13" i="4"/>
  <c r="K12" i="4"/>
  <c r="K9" i="4"/>
  <c r="K8" i="4"/>
  <c r="F26" i="5"/>
  <c r="F22" i="5"/>
  <c r="F18" i="5"/>
  <c r="F14" i="5"/>
  <c r="F10" i="5"/>
  <c r="E28" i="6"/>
  <c r="F29" i="3"/>
  <c r="K7" i="4"/>
  <c r="E28" i="5"/>
  <c r="G7" i="6"/>
  <c r="D28" i="7"/>
  <c r="E28" i="7"/>
  <c r="G28" i="8"/>
  <c r="E28" i="8"/>
  <c r="D28" i="5"/>
  <c r="F6" i="5"/>
  <c r="H7" i="2"/>
  <c r="H8" i="2"/>
  <c r="F28" i="7" l="1"/>
  <c r="F28" i="5"/>
  <c r="G29" i="3"/>
  <c r="K28" i="4"/>
  <c r="G28" i="6"/>
  <c r="H14" i="2"/>
  <c r="G14" i="2"/>
  <c r="M28" i="3" l="1"/>
  <c r="M29" i="3"/>
  <c r="I3" i="4" l="1"/>
  <c r="E4" i="3"/>
  <c r="P23" i="4"/>
  <c r="P24" i="4" l="1"/>
  <c r="P28" i="4"/>
  <c r="P27" i="4"/>
  <c r="P25" i="4"/>
  <c r="P26" i="4"/>
  <c r="P22" i="4"/>
  <c r="P8" i="2"/>
  <c r="P9" i="2"/>
  <c r="P11" i="2"/>
  <c r="P14" i="2"/>
  <c r="S8" i="4"/>
  <c r="S10" i="4"/>
  <c r="S12" i="4"/>
  <c r="S14" i="4"/>
  <c r="P10" i="2"/>
  <c r="S9" i="4"/>
  <c r="S11" i="4"/>
  <c r="S13" i="4"/>
  <c r="P13" i="2"/>
  <c r="S15" i="4" l="1"/>
  <c r="O28" i="4"/>
  <c r="P12" i="2" l="1"/>
  <c r="F4" i="8"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<sst xmlns="http://schemas.openxmlformats.org/spreadsheetml/2006/main" count="440" uniqueCount="141">
  <si>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</si>
  <si>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</si>
  <si>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</si>
  <si>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</si>
  <si>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</si>
  <si>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</si>
  <si>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</si>
  <si>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</si>
  <si>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</si>
  <si>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</si>
  <si>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</si>
  <si>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</si>
  <si>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</si>
  <si>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</si>
  <si>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</si>
  <si>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</si>
  <si>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</si>
  <si>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</si>
  <si>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</si>
  <si>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</si>
  <si>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</si>
  <si>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</si>
  <si>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</si>
  <si>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</si>
  <si>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</si>
  <si>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</si>
  <si>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</si>
  <si>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</si>
  <si>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</si>
  <si>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</si>
  <si>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</si>
  <si>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</si>
  <si>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</si>
  <si>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</si>
  <si>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</si>
  <si>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</si>
  <si>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</si>
  <si>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</si>
  <si>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</si>
  <si>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</si>
  <si>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</si>
  <si>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</si>
  <si>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</si>
  <si>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</si>
  <si>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</si>
  <si>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</si>
  <si>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</si>
  <si>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</si>
  <si>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</si>
  <si>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</si>
  <si>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</si>
  <si>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</si>
  <si>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</si>
  <si>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</si>
  <si>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</si>
  <si>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</si>
  <si>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</si>
  <si>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</si>
  <si>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</si>
  <si>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</si>
  <si>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</si>
  <si>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</si>
  <si>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</si>
  <si>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</si>
  <si>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</si>
  <si>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</si>
  <si>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</si>
  <si>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</si>
  <si>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</si>
  <si>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</si>
  <si>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</si>
  <si>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</si>
  <si>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</si>
  <si>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</si>
  <si>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</si>
  <si>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</si>
  <si>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</si>
  <si>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</si>
  <si>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</si>
  <si>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</si>
  <si>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</si>
  <si>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</si>
  <si>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</si>
  <si>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</si>
  <si>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</si>
  <si>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</si>
  <si>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</si>
  <si>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</si>
  <si>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</si>
  <si>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</si>
  <si>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</si>
  <si>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</si>
  <si>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</si>
  <si>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</si>
  <si>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</si>
  <si>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</si>
  <si>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</si>
  <si>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</si>
  <si>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</si>
  <si>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</si>
  <si>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</si>
  <si>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</si>
  <si>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</si>
  <si>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</si>
  <si>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</si>
  <si>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</si>
  <si>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</si>
  <si>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</si>
  <si>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</si>
  <si>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</si>
  <si>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</si>
  <si>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</si>
  <si>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</si>
  <si>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</si>
  <si>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</si>
  <si>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</si>
  <si>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</si>
  <si>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</si>
  <si>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</si>
  <si>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</si>
  <si>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</si>
  <si>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</si>
  <si>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</si>
  <si>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</si>
  <si>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</si>
  <si>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</si>
  <si>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</si>
  <si>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</si>
  <si>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</si>
  <si>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</si>
  <si>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</si>
  <si>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</si>
  <si>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</si>
  <si>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</si>
  <si>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</si>
  <si>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</si>
  <si>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</si>
  <si>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Stanje
31. svibnja 2023.</t>
  </si>
  <si>
    <t>Stanje: 31. svibnja 2023.</t>
  </si>
  <si>
    <t>Stanje: 31.svibnja 2023.</t>
  </si>
  <si>
    <t>Stanje: 31.travnja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</si>
</sst>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3">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8" fillId="0" borderId="0" xfId="0" applyFont="1" applyAlignment="1">
      <alignment vertical="center" wrapText="1"/>
    </xf>
    <xf numFmtId="0" fontId="48" fillId="0" borderId="0" xfId="0" applyFont="1" applyAlignment="1">
      <alignment vertical="top" wrapText="1"/>
    </xf>
    <xf numFmtId="0" fontId="2" fillId="0" borderId="0" xfId="0" applyFont="1" applyAlignment="1">
      <alignment horizontal="justify" vertical="center" wrapText="1"/>
    </xf>
    <xf numFmtId="0" fontId="2" fillId="0" borderId="0" xfId="0" applyFont="1" applyAlignment="1">
      <alignment horizontal="justify" wrapText="1"/>
    </xf>
    <xf numFmtId="0" fontId="51" fillId="0" borderId="13" xfId="0" applyFont="1" applyBorder="1" applyAlignment="1">
      <alignment horizontal="justify" vertical="justify" wrapText="1"/>
    </xf>
    <xf numFmtId="0" fontId="51"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50" fillId="0" borderId="0" xfId="0" applyFont="1" applyAlignment="1">
      <alignment horizontal="left" wrapText="1"/>
    </xf>
    <xf numFmtId="0" fontId="22" fillId="0" borderId="0" xfId="0" applyFont="1" applyAlignment="1">
      <alignment horizontal="center" wrapText="1"/>
    </xf>
    <xf numFmtId="0" fontId="50"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6"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1433796</c:v>
                </c:pt>
                <c:pt idx="1">
                  <c:v>111370</c:v>
                </c:pt>
                <c:pt idx="2">
                  <c:v>78284</c:v>
                </c:pt>
                <c:pt idx="3">
                  <c:v>18378</c:v>
                </c:pt>
                <c:pt idx="4">
                  <c:v>18143</c:v>
                </c:pt>
                <c:pt idx="5">
                  <c:v>112</c:v>
                </c:pt>
                <c:pt idx="6">
                  <c:v>4105</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714502</c:v>
                </c:pt>
                <c:pt idx="1">
                  <c:v>452917</c:v>
                </c:pt>
                <c:pt idx="2">
                  <c:v>365090</c:v>
                </c:pt>
                <c:pt idx="3">
                  <c:v>131679</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879023</c:v>
                </c:pt>
                <c:pt idx="1">
                  <c:v>785165</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92181</c:v>
                </c:pt>
                <c:pt idx="1">
                  <c:v>40122</c:v>
                </c:pt>
                <c:pt idx="2">
                  <c:v>43189</c:v>
                </c:pt>
                <c:pt idx="3">
                  <c:v>37895</c:v>
                </c:pt>
                <c:pt idx="4">
                  <c:v>69206</c:v>
                </c:pt>
                <c:pt idx="5">
                  <c:v>36033</c:v>
                </c:pt>
                <c:pt idx="6">
                  <c:v>32594</c:v>
                </c:pt>
                <c:pt idx="7">
                  <c:v>122673</c:v>
                </c:pt>
                <c:pt idx="8">
                  <c:v>17270</c:v>
                </c:pt>
                <c:pt idx="9">
                  <c:v>21807</c:v>
                </c:pt>
                <c:pt idx="10">
                  <c:v>20061</c:v>
                </c:pt>
                <c:pt idx="11">
                  <c:v>42716</c:v>
                </c:pt>
                <c:pt idx="12">
                  <c:v>63944</c:v>
                </c:pt>
                <c:pt idx="13">
                  <c:v>92792</c:v>
                </c:pt>
                <c:pt idx="14">
                  <c:v>36044</c:v>
                </c:pt>
                <c:pt idx="15">
                  <c:v>45123</c:v>
                </c:pt>
                <c:pt idx="16">
                  <c:v>169826</c:v>
                </c:pt>
                <c:pt idx="17">
                  <c:v>103874</c:v>
                </c:pt>
                <c:pt idx="18">
                  <c:v>52017</c:v>
                </c:pt>
                <c:pt idx="19">
                  <c:v>43122</c:v>
                </c:pt>
                <c:pt idx="20">
                  <c:v>481699</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406</c:v>
                </c:pt>
                <c:pt idx="1">
                  <c:v>55</c:v>
                </c:pt>
                <c:pt idx="2">
                  <c:v>2566</c:v>
                </c:pt>
                <c:pt idx="3">
                  <c:v>51</c:v>
                </c:pt>
                <c:pt idx="4">
                  <c:v>319</c:v>
                </c:pt>
                <c:pt idx="5">
                  <c:v>2522</c:v>
                </c:pt>
                <c:pt idx="6">
                  <c:v>2662</c:v>
                </c:pt>
                <c:pt idx="7">
                  <c:v>2129</c:v>
                </c:pt>
                <c:pt idx="8">
                  <c:v>897</c:v>
                </c:pt>
                <c:pt idx="9">
                  <c:v>293</c:v>
                </c:pt>
                <c:pt idx="10">
                  <c:v>115</c:v>
                </c:pt>
                <c:pt idx="11">
                  <c:v>187</c:v>
                </c:pt>
                <c:pt idx="12">
                  <c:v>1957</c:v>
                </c:pt>
                <c:pt idx="13">
                  <c:v>2072</c:v>
                </c:pt>
                <c:pt idx="14">
                  <c:v>47</c:v>
                </c:pt>
                <c:pt idx="15">
                  <c:v>295</c:v>
                </c:pt>
                <c:pt idx="16">
                  <c:v>479</c:v>
                </c:pt>
                <c:pt idx="17">
                  <c:v>215</c:v>
                </c:pt>
                <c:pt idx="18">
                  <c:v>294</c:v>
                </c:pt>
                <c:pt idx="19">
                  <c:v>14</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178</c:v>
                </c:pt>
                <c:pt idx="1">
                  <c:v>9</c:v>
                </c:pt>
                <c:pt idx="2">
                  <c:v>928</c:v>
                </c:pt>
                <c:pt idx="3">
                  <c:v>5</c:v>
                </c:pt>
                <c:pt idx="4">
                  <c:v>35</c:v>
                </c:pt>
                <c:pt idx="5">
                  <c:v>351</c:v>
                </c:pt>
                <c:pt idx="6">
                  <c:v>1833</c:v>
                </c:pt>
                <c:pt idx="7">
                  <c:v>177</c:v>
                </c:pt>
                <c:pt idx="8">
                  <c:v>1051</c:v>
                </c:pt>
                <c:pt idx="9">
                  <c:v>163</c:v>
                </c:pt>
                <c:pt idx="10">
                  <c:v>92</c:v>
                </c:pt>
                <c:pt idx="11">
                  <c:v>131</c:v>
                </c:pt>
                <c:pt idx="12">
                  <c:v>1507</c:v>
                </c:pt>
                <c:pt idx="13">
                  <c:v>916</c:v>
                </c:pt>
                <c:pt idx="14">
                  <c:v>46</c:v>
                </c:pt>
                <c:pt idx="15">
                  <c:v>398</c:v>
                </c:pt>
                <c:pt idx="16">
                  <c:v>990</c:v>
                </c:pt>
                <c:pt idx="17">
                  <c:v>96</c:v>
                </c:pt>
                <c:pt idx="18">
                  <c:v>377</c:v>
                </c:pt>
                <c:pt idx="19">
                  <c:v>15</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1019</c:v>
                </c:pt>
                <c:pt idx="1">
                  <c:v>387</c:v>
                </c:pt>
                <c:pt idx="2">
                  <c:v>371</c:v>
                </c:pt>
                <c:pt idx="3">
                  <c:v>490</c:v>
                </c:pt>
                <c:pt idx="4">
                  <c:v>630</c:v>
                </c:pt>
                <c:pt idx="5">
                  <c:v>227</c:v>
                </c:pt>
                <c:pt idx="6">
                  <c:v>273</c:v>
                </c:pt>
                <c:pt idx="7">
                  <c:v>1682</c:v>
                </c:pt>
                <c:pt idx="8">
                  <c:v>137</c:v>
                </c:pt>
                <c:pt idx="9">
                  <c:v>177</c:v>
                </c:pt>
                <c:pt idx="10">
                  <c:v>161</c:v>
                </c:pt>
                <c:pt idx="11">
                  <c:v>467</c:v>
                </c:pt>
                <c:pt idx="12">
                  <c:v>680</c:v>
                </c:pt>
                <c:pt idx="13">
                  <c:v>887</c:v>
                </c:pt>
                <c:pt idx="14">
                  <c:v>346</c:v>
                </c:pt>
                <c:pt idx="15">
                  <c:v>372</c:v>
                </c:pt>
                <c:pt idx="16">
                  <c:v>1985</c:v>
                </c:pt>
                <c:pt idx="17">
                  <c:v>1282</c:v>
                </c:pt>
                <c:pt idx="18">
                  <c:v>582</c:v>
                </c:pt>
                <c:pt idx="19">
                  <c:v>412</c:v>
                </c:pt>
                <c:pt idx="20">
                  <c:v>5011</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491</c:v>
                </c:pt>
                <c:pt idx="1">
                  <c:v>173</c:v>
                </c:pt>
                <c:pt idx="2">
                  <c:v>180</c:v>
                </c:pt>
                <c:pt idx="3">
                  <c:v>227</c:v>
                </c:pt>
                <c:pt idx="4">
                  <c:v>367</c:v>
                </c:pt>
                <c:pt idx="5">
                  <c:v>139</c:v>
                </c:pt>
                <c:pt idx="6">
                  <c:v>151</c:v>
                </c:pt>
                <c:pt idx="7">
                  <c:v>996</c:v>
                </c:pt>
                <c:pt idx="8">
                  <c:v>79</c:v>
                </c:pt>
                <c:pt idx="9">
                  <c:v>81</c:v>
                </c:pt>
                <c:pt idx="10">
                  <c:v>66</c:v>
                </c:pt>
                <c:pt idx="11">
                  <c:v>125</c:v>
                </c:pt>
                <c:pt idx="12">
                  <c:v>286</c:v>
                </c:pt>
                <c:pt idx="13">
                  <c:v>369</c:v>
                </c:pt>
                <c:pt idx="14">
                  <c:v>213</c:v>
                </c:pt>
                <c:pt idx="15">
                  <c:v>154</c:v>
                </c:pt>
                <c:pt idx="16">
                  <c:v>1004</c:v>
                </c:pt>
                <c:pt idx="17">
                  <c:v>889</c:v>
                </c:pt>
                <c:pt idx="18">
                  <c:v>305</c:v>
                </c:pt>
                <c:pt idx="19">
                  <c:v>231</c:v>
                </c:pt>
                <c:pt idx="20">
                  <c:v>2777</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2412</c:v>
                </c:pt>
                <c:pt idx="1">
                  <c:v>341</c:v>
                </c:pt>
                <c:pt idx="2">
                  <c:v>20136</c:v>
                </c:pt>
                <c:pt idx="3">
                  <c:v>1140</c:v>
                </c:pt>
                <c:pt idx="4">
                  <c:v>1076</c:v>
                </c:pt>
                <c:pt idx="5">
                  <c:v>11599</c:v>
                </c:pt>
                <c:pt idx="6">
                  <c:v>14588</c:v>
                </c:pt>
                <c:pt idx="7">
                  <c:v>6247</c:v>
                </c:pt>
                <c:pt idx="8">
                  <c:v>6492</c:v>
                </c:pt>
                <c:pt idx="9">
                  <c:v>9051</c:v>
                </c:pt>
                <c:pt idx="10">
                  <c:v>1270</c:v>
                </c:pt>
                <c:pt idx="11">
                  <c:v>718</c:v>
                </c:pt>
                <c:pt idx="12">
                  <c:v>6586</c:v>
                </c:pt>
                <c:pt idx="13">
                  <c:v>2644</c:v>
                </c:pt>
                <c:pt idx="14">
                  <c:v>3810</c:v>
                </c:pt>
                <c:pt idx="15">
                  <c:v>623</c:v>
                </c:pt>
                <c:pt idx="16">
                  <c:v>4046</c:v>
                </c:pt>
                <c:pt idx="17">
                  <c:v>1127</c:v>
                </c:pt>
                <c:pt idx="18">
                  <c:v>1198</c:v>
                </c:pt>
                <c:pt idx="19">
                  <c:v>22</c:v>
                </c:pt>
                <c:pt idx="20">
                  <c:v>14</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1199</c:v>
                </c:pt>
                <c:pt idx="1">
                  <c:v>38</c:v>
                </c:pt>
                <c:pt idx="2">
                  <c:v>9140</c:v>
                </c:pt>
                <c:pt idx="3">
                  <c:v>326</c:v>
                </c:pt>
                <c:pt idx="4">
                  <c:v>387</c:v>
                </c:pt>
                <c:pt idx="5">
                  <c:v>1820</c:v>
                </c:pt>
                <c:pt idx="6">
                  <c:v>15267</c:v>
                </c:pt>
                <c:pt idx="7">
                  <c:v>2027</c:v>
                </c:pt>
                <c:pt idx="8">
                  <c:v>7026</c:v>
                </c:pt>
                <c:pt idx="9">
                  <c:v>4844</c:v>
                </c:pt>
                <c:pt idx="10">
                  <c:v>2531</c:v>
                </c:pt>
                <c:pt idx="11">
                  <c:v>458</c:v>
                </c:pt>
                <c:pt idx="12">
                  <c:v>7357</c:v>
                </c:pt>
                <c:pt idx="13">
                  <c:v>2315</c:v>
                </c:pt>
                <c:pt idx="14">
                  <c:v>3194</c:v>
                </c:pt>
                <c:pt idx="15">
                  <c:v>3034</c:v>
                </c:pt>
                <c:pt idx="16">
                  <c:v>12521</c:v>
                </c:pt>
                <c:pt idx="17">
                  <c:v>1667</c:v>
                </c:pt>
                <c:pt idx="18">
                  <c:v>4222</c:v>
                </c:pt>
                <c:pt idx="19">
                  <c:v>127</c:v>
                </c:pt>
                <c:pt idx="20">
                  <c:v>20</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7314</c:v>
                </c:pt>
                <c:pt idx="1">
                  <c:v>2852</c:v>
                </c:pt>
                <c:pt idx="2">
                  <c:v>2293</c:v>
                </c:pt>
                <c:pt idx="3">
                  <c:v>1835</c:v>
                </c:pt>
                <c:pt idx="4">
                  <c:v>5341</c:v>
                </c:pt>
                <c:pt idx="5">
                  <c:v>2226</c:v>
                </c:pt>
                <c:pt idx="6">
                  <c:v>1969</c:v>
                </c:pt>
                <c:pt idx="7">
                  <c:v>5118</c:v>
                </c:pt>
                <c:pt idx="8">
                  <c:v>676</c:v>
                </c:pt>
                <c:pt idx="9">
                  <c:v>1221</c:v>
                </c:pt>
                <c:pt idx="10">
                  <c:v>1183</c:v>
                </c:pt>
                <c:pt idx="11">
                  <c:v>2905</c:v>
                </c:pt>
                <c:pt idx="12">
                  <c:v>2902</c:v>
                </c:pt>
                <c:pt idx="13">
                  <c:v>6097</c:v>
                </c:pt>
                <c:pt idx="14">
                  <c:v>1515</c:v>
                </c:pt>
                <c:pt idx="15">
                  <c:v>2396</c:v>
                </c:pt>
                <c:pt idx="16">
                  <c:v>7905</c:v>
                </c:pt>
                <c:pt idx="17">
                  <c:v>3849</c:v>
                </c:pt>
                <c:pt idx="18">
                  <c:v>1779</c:v>
                </c:pt>
                <c:pt idx="19">
                  <c:v>3307</c:v>
                </c:pt>
                <c:pt idx="20">
                  <c:v>30577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4352</c:v>
                </c:pt>
                <c:pt idx="1">
                  <c:v>2107</c:v>
                </c:pt>
                <c:pt idx="2">
                  <c:v>1929</c:v>
                </c:pt>
                <c:pt idx="3">
                  <c:v>1492</c:v>
                </c:pt>
                <c:pt idx="4">
                  <c:v>3997</c:v>
                </c:pt>
                <c:pt idx="5">
                  <c:v>1713</c:v>
                </c:pt>
                <c:pt idx="6">
                  <c:v>1463</c:v>
                </c:pt>
                <c:pt idx="7">
                  <c:v>4822</c:v>
                </c:pt>
                <c:pt idx="8">
                  <c:v>580</c:v>
                </c:pt>
                <c:pt idx="9">
                  <c:v>982</c:v>
                </c:pt>
                <c:pt idx="10">
                  <c:v>868</c:v>
                </c:pt>
                <c:pt idx="11">
                  <c:v>1855</c:v>
                </c:pt>
                <c:pt idx="12">
                  <c:v>2676</c:v>
                </c:pt>
                <c:pt idx="13">
                  <c:v>4657</c:v>
                </c:pt>
                <c:pt idx="14">
                  <c:v>1340</c:v>
                </c:pt>
                <c:pt idx="15">
                  <c:v>2051</c:v>
                </c:pt>
                <c:pt idx="16">
                  <c:v>7261</c:v>
                </c:pt>
                <c:pt idx="17">
                  <c:v>3407</c:v>
                </c:pt>
                <c:pt idx="18">
                  <c:v>1389</c:v>
                </c:pt>
                <c:pt idx="19">
                  <c:v>2353</c:v>
                </c:pt>
                <c:pt idx="20">
                  <c:v>28317</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D5" sqref="D5:F5"/>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4" t="s">
        <v>131</v>
      </c>
      <c r="C2" s="124"/>
      <c r="D2" s="124"/>
      <c r="E2" s="124"/>
      <c r="F2" s="124"/>
      <c r="G2" s="21"/>
      <c r="H2" s="21"/>
      <c r="I2" s="46"/>
      <c r="J2" s="47"/>
    </row>
    <row r="3" spans="1:12" ht="13.5" customHeight="1" x14ac:dyDescent="0.2"/>
    <row r="4" spans="1:12" x14ac:dyDescent="0.2">
      <c r="B4" s="5" t="s">
        <v>116</v>
      </c>
      <c r="C4" s="5"/>
      <c r="D4" s="5"/>
      <c r="E4" s="5"/>
      <c r="F4" s="5"/>
      <c r="I4" s="48"/>
    </row>
    <row r="5" spans="1:12" ht="25.5" customHeight="1" x14ac:dyDescent="0.2">
      <c r="B5" s="125" t="s">
        <v>1</v>
      </c>
      <c r="C5" s="127" t="s">
        <v>132</v>
      </c>
      <c r="D5" s="129" t="s">
        <v>137</v>
      </c>
      <c r="E5" s="130"/>
      <c r="F5" s="131"/>
    </row>
    <row r="6" spans="1:12" ht="15.75" customHeight="1" x14ac:dyDescent="0.2">
      <c r="B6" s="126"/>
      <c r="C6" s="128"/>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745414</v>
      </c>
      <c r="E8" s="103">
        <v>688382</v>
      </c>
      <c r="F8" s="104">
        <f>SUM(D8:E8)</f>
        <v>1433796</v>
      </c>
      <c r="H8" s="29"/>
      <c r="J8" s="53"/>
      <c r="L8" s="31"/>
    </row>
    <row r="9" spans="1:12" ht="15" customHeight="1" x14ac:dyDescent="0.2">
      <c r="B9" s="39" t="s">
        <v>7</v>
      </c>
      <c r="C9" s="40" t="s">
        <v>8</v>
      </c>
      <c r="D9" s="105">
        <v>57051</v>
      </c>
      <c r="E9" s="105">
        <v>54319</v>
      </c>
      <c r="F9" s="106">
        <f t="shared" ref="F9:F14" si="0">SUM(D9:E9)</f>
        <v>111370</v>
      </c>
      <c r="H9" s="29"/>
      <c r="J9" s="53"/>
      <c r="L9" s="31"/>
    </row>
    <row r="10" spans="1:12" ht="15" customHeight="1" x14ac:dyDescent="0.2">
      <c r="B10" s="39" t="s">
        <v>9</v>
      </c>
      <c r="C10" s="40" t="s">
        <v>10</v>
      </c>
      <c r="D10" s="105">
        <v>50551</v>
      </c>
      <c r="E10" s="105">
        <v>27733</v>
      </c>
      <c r="F10" s="106">
        <f t="shared" si="0"/>
        <v>78284</v>
      </c>
      <c r="H10" s="29"/>
      <c r="J10" s="53"/>
      <c r="L10" s="31"/>
    </row>
    <row r="11" spans="1:12" ht="15" customHeight="1" x14ac:dyDescent="0.2">
      <c r="B11" s="39" t="s">
        <v>11</v>
      </c>
      <c r="C11" s="40" t="s">
        <v>12</v>
      </c>
      <c r="D11" s="105">
        <v>12590</v>
      </c>
      <c r="E11" s="105">
        <v>5788</v>
      </c>
      <c r="F11" s="106">
        <f t="shared" si="0"/>
        <v>18378</v>
      </c>
      <c r="H11" s="29"/>
      <c r="J11" s="53"/>
      <c r="L11" s="31"/>
    </row>
    <row r="12" spans="1:12" ht="15" customHeight="1" x14ac:dyDescent="0.2">
      <c r="B12" s="39" t="s">
        <v>13</v>
      </c>
      <c r="C12" s="40" t="s">
        <v>14</v>
      </c>
      <c r="D12" s="105">
        <v>11586</v>
      </c>
      <c r="E12" s="105">
        <v>6557</v>
      </c>
      <c r="F12" s="106">
        <f t="shared" si="0"/>
        <v>18143</v>
      </c>
      <c r="H12" s="29"/>
      <c r="J12" s="53"/>
      <c r="L12" s="31"/>
    </row>
    <row r="13" spans="1:12" ht="51" customHeight="1" x14ac:dyDescent="0.2">
      <c r="B13" s="39" t="s">
        <v>15</v>
      </c>
      <c r="C13" s="88" t="s">
        <v>16</v>
      </c>
      <c r="D13" s="105">
        <v>79</v>
      </c>
      <c r="E13" s="105">
        <v>33</v>
      </c>
      <c r="F13" s="106">
        <f t="shared" si="0"/>
        <v>112</v>
      </c>
      <c r="H13" s="29"/>
      <c r="J13" s="54"/>
      <c r="L13" s="31"/>
    </row>
    <row r="14" spans="1:12" ht="15" customHeight="1" x14ac:dyDescent="0.2">
      <c r="B14" s="39" t="s">
        <v>17</v>
      </c>
      <c r="C14" s="40" t="s">
        <v>18</v>
      </c>
      <c r="D14" s="107">
        <v>1752</v>
      </c>
      <c r="E14" s="107">
        <v>2353</v>
      </c>
      <c r="F14" s="108">
        <f t="shared" si="0"/>
        <v>4105</v>
      </c>
      <c r="H14" s="29"/>
      <c r="J14" s="53"/>
      <c r="L14" s="31"/>
    </row>
    <row r="15" spans="1:12" ht="15" customHeight="1" x14ac:dyDescent="0.2">
      <c r="B15" s="132" t="s">
        <v>19</v>
      </c>
      <c r="C15" s="133"/>
      <c r="D15" s="109">
        <f>SUM(D8:D14)</f>
        <v>879023</v>
      </c>
      <c r="E15" s="109">
        <f t="shared" ref="E15:F15" si="1">SUM(E8:E14)</f>
        <v>785165</v>
      </c>
      <c r="F15" s="109">
        <f t="shared" si="1"/>
        <v>1664188</v>
      </c>
      <c r="L15" s="55"/>
    </row>
    <row r="16" spans="1:12" ht="12.75" customHeight="1" x14ac:dyDescent="0.2">
      <c r="A16" s="119"/>
      <c r="B16" s="122" t="s">
        <v>134</v>
      </c>
      <c r="C16" s="122"/>
      <c r="D16" s="122"/>
      <c r="E16" s="122"/>
      <c r="F16" s="122"/>
      <c r="G16" s="119"/>
    </row>
    <row r="17" spans="1:19" x14ac:dyDescent="0.2">
      <c r="A17" s="119"/>
      <c r="B17" s="123"/>
      <c r="C17" s="123"/>
      <c r="D17" s="123"/>
      <c r="E17" s="123"/>
      <c r="F17" s="123"/>
      <c r="G17" s="119"/>
    </row>
    <row r="18" spans="1:19" x14ac:dyDescent="0.2">
      <c r="A18" s="119"/>
      <c r="B18" s="123"/>
      <c r="C18" s="123"/>
      <c r="D18" s="123"/>
      <c r="E18" s="123"/>
      <c r="F18" s="123"/>
      <c r="G18" s="119"/>
      <c r="J18" s="120"/>
      <c r="K18" s="121"/>
      <c r="L18" s="121"/>
      <c r="M18" s="121"/>
      <c r="N18" s="121"/>
      <c r="O18" s="121"/>
      <c r="P18" s="121"/>
      <c r="Q18" s="121"/>
      <c r="R18" s="121"/>
      <c r="S18" s="121"/>
    </row>
    <row r="19" spans="1:19" x14ac:dyDescent="0.2">
      <c r="A19" s="119"/>
      <c r="B19" s="123"/>
      <c r="C19" s="123"/>
      <c r="D19" s="123"/>
      <c r="E19" s="123"/>
      <c r="F19" s="123"/>
      <c r="G19" s="119"/>
    </row>
    <row r="20" spans="1:19" x14ac:dyDescent="0.2">
      <c r="A20" s="119"/>
      <c r="B20" s="123"/>
      <c r="C20" s="123"/>
      <c r="D20" s="123"/>
      <c r="E20" s="123"/>
      <c r="F20" s="123"/>
      <c r="G20" s="119"/>
    </row>
    <row r="21" spans="1:19" x14ac:dyDescent="0.2">
      <c r="A21" s="119"/>
      <c r="B21" s="123"/>
      <c r="C21" s="123"/>
      <c r="D21" s="123"/>
      <c r="E21" s="123"/>
      <c r="F21" s="123"/>
      <c r="G21" s="119"/>
    </row>
    <row r="22" spans="1:19" x14ac:dyDescent="0.2">
      <c r="A22" s="119"/>
      <c r="B22" s="123"/>
      <c r="C22" s="123"/>
      <c r="D22" s="123"/>
      <c r="E22" s="123"/>
      <c r="F22" s="123"/>
      <c r="G22" s="119"/>
    </row>
    <row r="23" spans="1:19" x14ac:dyDescent="0.2">
      <c r="A23" s="119"/>
      <c r="B23" s="123"/>
      <c r="C23" s="123"/>
      <c r="D23" s="123"/>
      <c r="E23" s="123"/>
      <c r="F23" s="123"/>
      <c r="G23" s="119"/>
    </row>
    <row r="24" spans="1:19" x14ac:dyDescent="0.2">
      <c r="A24" s="118"/>
      <c r="B24" s="123"/>
      <c r="C24" s="123"/>
      <c r="D24" s="123"/>
      <c r="E24" s="123"/>
      <c r="F24" s="123"/>
      <c r="G24" s="118"/>
    </row>
    <row r="25" spans="1:19" x14ac:dyDescent="0.2">
      <c r="B25" s="123"/>
      <c r="C25" s="123"/>
      <c r="D25" s="123"/>
      <c r="E25" s="123"/>
      <c r="F25" s="123"/>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F4" sqref="F4:H4"/>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4" t="s">
        <v>130</v>
      </c>
      <c r="C2" s="124"/>
      <c r="D2" s="124"/>
      <c r="E2" s="124"/>
      <c r="F2" s="124"/>
      <c r="G2" s="124"/>
      <c r="H2" s="124"/>
    </row>
    <row r="4" spans="2:16" ht="15" customHeight="1" x14ac:dyDescent="0.2">
      <c r="B4" s="5" t="s">
        <v>0</v>
      </c>
      <c r="C4" s="5"/>
      <c r="D4" s="5"/>
      <c r="E4" s="5"/>
      <c r="F4" s="134" t="s">
        <v>138</v>
      </c>
      <c r="G4" s="134"/>
      <c r="H4" s="134"/>
    </row>
    <row r="5" spans="2:16" ht="67.5" x14ac:dyDescent="0.2">
      <c r="B5" s="32" t="s">
        <v>1</v>
      </c>
      <c r="C5" s="33" t="s">
        <v>132</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618080</v>
      </c>
      <c r="E7" s="96">
        <v>389453</v>
      </c>
      <c r="F7" s="96">
        <v>315384</v>
      </c>
      <c r="G7" s="96">
        <v>110879</v>
      </c>
      <c r="H7" s="97">
        <f>SUM(D7:G7)</f>
        <v>1433796</v>
      </c>
      <c r="K7" s="42"/>
      <c r="L7" s="42"/>
      <c r="M7" s="42"/>
      <c r="N7" s="43"/>
      <c r="P7" s="1" t="s">
        <v>25</v>
      </c>
    </row>
    <row r="8" spans="2:16" ht="21.95" customHeight="1" x14ac:dyDescent="0.2">
      <c r="B8" s="39" t="s">
        <v>7</v>
      </c>
      <c r="C8" s="40" t="s">
        <v>8</v>
      </c>
      <c r="D8" s="98">
        <v>59262</v>
      </c>
      <c r="E8" s="98">
        <v>26900</v>
      </c>
      <c r="F8" s="98">
        <v>18626</v>
      </c>
      <c r="G8" s="98">
        <v>6582</v>
      </c>
      <c r="H8" s="99">
        <f t="shared" ref="H8:H13" si="0">SUM(D8:G8)</f>
        <v>111370</v>
      </c>
      <c r="K8" s="42"/>
      <c r="L8" s="41"/>
      <c r="M8" s="41"/>
      <c r="P8" s="2">
        <f>H7-'T 1.'!F8</f>
        <v>0</v>
      </c>
    </row>
    <row r="9" spans="2:16" ht="21.95" customHeight="1" x14ac:dyDescent="0.2">
      <c r="B9" s="39" t="s">
        <v>9</v>
      </c>
      <c r="C9" s="40" t="s">
        <v>10</v>
      </c>
      <c r="D9" s="98">
        <v>26096</v>
      </c>
      <c r="E9" s="98">
        <v>25300</v>
      </c>
      <c r="F9" s="98">
        <v>19098</v>
      </c>
      <c r="G9" s="98">
        <v>7790</v>
      </c>
      <c r="H9" s="99">
        <f t="shared" si="0"/>
        <v>78284</v>
      </c>
      <c r="K9" s="42"/>
      <c r="L9" s="41"/>
      <c r="M9" s="41"/>
      <c r="P9" s="2">
        <f>H8-'T 1.'!F9</f>
        <v>0</v>
      </c>
    </row>
    <row r="10" spans="2:16" ht="21.95" customHeight="1" x14ac:dyDescent="0.2">
      <c r="B10" s="39" t="s">
        <v>11</v>
      </c>
      <c r="C10" s="40" t="s">
        <v>12</v>
      </c>
      <c r="D10" s="98">
        <v>5246</v>
      </c>
      <c r="E10" s="98">
        <v>4772</v>
      </c>
      <c r="F10" s="98">
        <v>5956</v>
      </c>
      <c r="G10" s="98">
        <v>2404</v>
      </c>
      <c r="H10" s="99">
        <f t="shared" si="0"/>
        <v>18378</v>
      </c>
      <c r="K10" s="43"/>
      <c r="L10" s="44"/>
      <c r="M10" s="41"/>
      <c r="P10" s="2">
        <f>H9-'T 1.'!F10</f>
        <v>0</v>
      </c>
    </row>
    <row r="11" spans="2:16" ht="21.95" customHeight="1" x14ac:dyDescent="0.2">
      <c r="B11" s="39" t="s">
        <v>13</v>
      </c>
      <c r="C11" s="40" t="s">
        <v>14</v>
      </c>
      <c r="D11" s="98">
        <v>5284</v>
      </c>
      <c r="E11" s="98">
        <v>5362</v>
      </c>
      <c r="F11" s="98">
        <v>4274</v>
      </c>
      <c r="G11" s="98">
        <v>3223</v>
      </c>
      <c r="H11" s="99">
        <f t="shared" si="0"/>
        <v>18143</v>
      </c>
      <c r="K11" s="45"/>
      <c r="L11" s="44"/>
      <c r="M11" s="41"/>
      <c r="P11" s="2">
        <f>H10-'T 1.'!F11</f>
        <v>0</v>
      </c>
    </row>
    <row r="12" spans="2:16" ht="51" customHeight="1" x14ac:dyDescent="0.2">
      <c r="B12" s="39" t="s">
        <v>15</v>
      </c>
      <c r="C12" s="88" t="s">
        <v>16</v>
      </c>
      <c r="D12" s="98">
        <v>34</v>
      </c>
      <c r="E12" s="98">
        <v>42</v>
      </c>
      <c r="F12" s="98">
        <v>17</v>
      </c>
      <c r="G12" s="98">
        <v>19</v>
      </c>
      <c r="H12" s="99">
        <f t="shared" si="0"/>
        <v>112</v>
      </c>
      <c r="K12" s="45"/>
      <c r="L12" s="44"/>
      <c r="M12" s="41"/>
      <c r="P12" s="2">
        <f>H11-'T 1.'!F12</f>
        <v>0</v>
      </c>
    </row>
    <row r="13" spans="2:16" ht="21.95" customHeight="1" x14ac:dyDescent="0.2">
      <c r="B13" s="39" t="s">
        <v>17</v>
      </c>
      <c r="C13" s="40" t="s">
        <v>18</v>
      </c>
      <c r="D13" s="100">
        <v>500</v>
      </c>
      <c r="E13" s="100">
        <v>1088</v>
      </c>
      <c r="F13" s="100">
        <v>1735</v>
      </c>
      <c r="G13" s="100">
        <v>782</v>
      </c>
      <c r="H13" s="101">
        <f t="shared" si="0"/>
        <v>4105</v>
      </c>
      <c r="K13" s="45"/>
      <c r="L13" s="44"/>
      <c r="M13" s="41"/>
      <c r="P13" s="2">
        <f>H12-'T 1.'!F13</f>
        <v>0</v>
      </c>
    </row>
    <row r="14" spans="2:16" ht="21.95" customHeight="1" x14ac:dyDescent="0.2">
      <c r="B14" s="135" t="s">
        <v>19</v>
      </c>
      <c r="C14" s="136"/>
      <c r="D14" s="102">
        <f>SUM(D7:D13)</f>
        <v>714502</v>
      </c>
      <c r="E14" s="102">
        <f t="shared" ref="E14:H14" si="1">SUM(E7:E13)</f>
        <v>452917</v>
      </c>
      <c r="F14" s="102">
        <f t="shared" si="1"/>
        <v>365090</v>
      </c>
      <c r="G14" s="102">
        <f t="shared" si="1"/>
        <v>131679</v>
      </c>
      <c r="H14" s="102">
        <f t="shared" si="1"/>
        <v>1664188</v>
      </c>
      <c r="K14" s="44"/>
      <c r="L14" s="44"/>
      <c r="M14" s="41"/>
      <c r="P14" s="2">
        <f>H13-'T 1.'!F14</f>
        <v>0</v>
      </c>
    </row>
    <row r="15" spans="2:16" x14ac:dyDescent="0.2">
      <c r="B15" s="93"/>
      <c r="C15" s="94"/>
      <c r="D15" s="94"/>
      <c r="E15" s="94"/>
      <c r="F15" s="94"/>
      <c r="G15" s="94"/>
      <c r="H15" s="94"/>
    </row>
    <row r="17" spans="2:8" x14ac:dyDescent="0.2">
      <c r="B17" s="137"/>
      <c r="C17" s="137"/>
      <c r="D17" s="137"/>
      <c r="E17" s="137"/>
      <c r="F17" s="137"/>
      <c r="G17" s="137"/>
      <c r="H17" s="137"/>
    </row>
    <row r="18" spans="2:8" x14ac:dyDescent="0.2">
      <c r="B18" s="138"/>
      <c r="C18" s="138"/>
      <c r="D18" s="138"/>
      <c r="E18" s="138"/>
      <c r="F18" s="138"/>
      <c r="G18" s="138"/>
      <c r="H18" s="138"/>
    </row>
  </sheetData>
  <mergeCells count="5">
    <mergeCell ref="B2:H2"/>
    <mergeCell ref="F4:H4"/>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J26" sqref="J26"/>
    </sheetView>
  </sheetViews>
  <sheetFormatPr defaultColWidth="9.140625" defaultRowHeight="12.75" x14ac:dyDescent="0.2"/>
  <cols>
    <col min="1" max="1" width="9.140625" style="3"/>
    <col min="2" max="2" width="4.28515625" style="3" customWidth="1"/>
    <col min="3" max="3" width="8.140625" style="4" customWidth="1"/>
    <col min="4" max="4" width="49"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4" t="s">
        <v>26</v>
      </c>
      <c r="C2" s="124"/>
      <c r="D2" s="124"/>
      <c r="E2" s="124"/>
      <c r="F2" s="124"/>
      <c r="G2" s="124"/>
      <c r="H2" s="21"/>
    </row>
    <row r="3" spans="2:8" ht="13.5" customHeight="1" x14ac:dyDescent="0.2"/>
    <row r="4" spans="2:8" ht="15" customHeight="1" x14ac:dyDescent="0.2">
      <c r="B4" s="5" t="s">
        <v>20</v>
      </c>
      <c r="C4" s="6"/>
      <c r="D4" s="5"/>
      <c r="E4" s="134" t="str">
        <f>+'T 2.'!F4</f>
        <v>Stanje: 31. svibnja 2023.</v>
      </c>
      <c r="F4" s="134"/>
      <c r="G4" s="134"/>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38815</v>
      </c>
      <c r="F7" s="95">
        <v>18636</v>
      </c>
      <c r="G7" s="110">
        <f>SUM(E7:F7)</f>
        <v>57451</v>
      </c>
    </row>
    <row r="8" spans="2:8" ht="15" customHeight="1" x14ac:dyDescent="0.2">
      <c r="B8" s="90" t="s">
        <v>7</v>
      </c>
      <c r="C8" s="85" t="s">
        <v>32</v>
      </c>
      <c r="D8" s="27" t="s">
        <v>33</v>
      </c>
      <c r="E8" s="95">
        <v>3562</v>
      </c>
      <c r="F8" s="95">
        <v>515</v>
      </c>
      <c r="G8" s="110">
        <f>SUM(E8:F8)</f>
        <v>4077</v>
      </c>
    </row>
    <row r="9" spans="2:8" ht="15" customHeight="1" x14ac:dyDescent="0.2">
      <c r="B9" s="91" t="s">
        <v>9</v>
      </c>
      <c r="C9" s="85" t="s">
        <v>34</v>
      </c>
      <c r="D9" s="27" t="s">
        <v>35</v>
      </c>
      <c r="E9" s="95">
        <v>160233</v>
      </c>
      <c r="F9" s="95">
        <v>90974</v>
      </c>
      <c r="G9" s="110">
        <f t="shared" ref="G9:G28" si="0">SUM(E9:F9)</f>
        <v>251207</v>
      </c>
    </row>
    <row r="10" spans="2:8" ht="15" customHeight="1" x14ac:dyDescent="0.2">
      <c r="B10" s="91" t="s">
        <v>11</v>
      </c>
      <c r="C10" s="85" t="s">
        <v>36</v>
      </c>
      <c r="D10" s="27" t="s">
        <v>37</v>
      </c>
      <c r="E10" s="95">
        <v>11568</v>
      </c>
      <c r="F10" s="95">
        <v>3538</v>
      </c>
      <c r="G10" s="110">
        <f t="shared" si="0"/>
        <v>15106</v>
      </c>
    </row>
    <row r="11" spans="2:8" ht="27" customHeight="1" x14ac:dyDescent="0.2">
      <c r="B11" s="91" t="s">
        <v>13</v>
      </c>
      <c r="C11" s="85" t="s">
        <v>38</v>
      </c>
      <c r="D11" s="30" t="s">
        <v>39</v>
      </c>
      <c r="E11" s="95">
        <v>18591</v>
      </c>
      <c r="F11" s="95">
        <v>5567</v>
      </c>
      <c r="G11" s="110">
        <f t="shared" si="0"/>
        <v>24158</v>
      </c>
    </row>
    <row r="12" spans="2:8" ht="15" customHeight="1" x14ac:dyDescent="0.2">
      <c r="B12" s="91" t="s">
        <v>15</v>
      </c>
      <c r="C12" s="85" t="s">
        <v>40</v>
      </c>
      <c r="D12" s="30" t="s">
        <v>41</v>
      </c>
      <c r="E12" s="95">
        <v>119642</v>
      </c>
      <c r="F12" s="95">
        <v>15609</v>
      </c>
      <c r="G12" s="110">
        <f t="shared" si="0"/>
        <v>135251</v>
      </c>
    </row>
    <row r="13" spans="2:8" ht="27" customHeight="1" x14ac:dyDescent="0.2">
      <c r="B13" s="91" t="s">
        <v>17</v>
      </c>
      <c r="C13" s="85" t="s">
        <v>42</v>
      </c>
      <c r="D13" s="30" t="s">
        <v>43</v>
      </c>
      <c r="E13" s="95">
        <v>116041</v>
      </c>
      <c r="F13" s="95">
        <v>130070</v>
      </c>
      <c r="G13" s="110">
        <f t="shared" si="0"/>
        <v>246111</v>
      </c>
    </row>
    <row r="14" spans="2:8" ht="15" customHeight="1" x14ac:dyDescent="0.2">
      <c r="B14" s="39" t="s">
        <v>44</v>
      </c>
      <c r="C14" s="85" t="s">
        <v>45</v>
      </c>
      <c r="D14" s="27" t="s">
        <v>46</v>
      </c>
      <c r="E14" s="95">
        <v>68886</v>
      </c>
      <c r="F14" s="95">
        <v>19057</v>
      </c>
      <c r="G14" s="110">
        <f t="shared" si="0"/>
        <v>87943</v>
      </c>
    </row>
    <row r="15" spans="2:8" ht="15" customHeight="1" x14ac:dyDescent="0.2">
      <c r="B15" s="39" t="s">
        <v>47</v>
      </c>
      <c r="C15" s="85" t="s">
        <v>48</v>
      </c>
      <c r="D15" s="27" t="s">
        <v>49</v>
      </c>
      <c r="E15" s="95">
        <v>57682</v>
      </c>
      <c r="F15" s="95">
        <v>62600</v>
      </c>
      <c r="G15" s="110">
        <f t="shared" si="0"/>
        <v>120282</v>
      </c>
    </row>
    <row r="16" spans="2:8" ht="15" customHeight="1" x14ac:dyDescent="0.2">
      <c r="B16" s="39" t="s">
        <v>50</v>
      </c>
      <c r="C16" s="85" t="s">
        <v>51</v>
      </c>
      <c r="D16" s="27" t="s">
        <v>52</v>
      </c>
      <c r="E16" s="95">
        <v>37954</v>
      </c>
      <c r="F16" s="95">
        <v>20894</v>
      </c>
      <c r="G16" s="110">
        <f t="shared" si="0"/>
        <v>58848</v>
      </c>
    </row>
    <row r="17" spans="2:13" ht="15" customHeight="1" x14ac:dyDescent="0.2">
      <c r="B17" s="39" t="s">
        <v>53</v>
      </c>
      <c r="C17" s="85" t="s">
        <v>54</v>
      </c>
      <c r="D17" s="27" t="s">
        <v>55</v>
      </c>
      <c r="E17" s="95">
        <v>13358</v>
      </c>
      <c r="F17" s="95">
        <v>27855</v>
      </c>
      <c r="G17" s="110">
        <f t="shared" si="0"/>
        <v>41213</v>
      </c>
    </row>
    <row r="18" spans="2:13" ht="15" customHeight="1" x14ac:dyDescent="0.2">
      <c r="B18" s="39" t="s">
        <v>56</v>
      </c>
      <c r="C18" s="85" t="s">
        <v>57</v>
      </c>
      <c r="D18" s="27" t="s">
        <v>58</v>
      </c>
      <c r="E18" s="95">
        <v>8989</v>
      </c>
      <c r="F18" s="95">
        <v>6203</v>
      </c>
      <c r="G18" s="110">
        <f t="shared" si="0"/>
        <v>15192</v>
      </c>
    </row>
    <row r="19" spans="2:13" ht="15" customHeight="1" x14ac:dyDescent="0.2">
      <c r="B19" s="39" t="s">
        <v>59</v>
      </c>
      <c r="C19" s="85" t="s">
        <v>60</v>
      </c>
      <c r="D19" s="27" t="s">
        <v>61</v>
      </c>
      <c r="E19" s="95">
        <v>53356</v>
      </c>
      <c r="F19" s="95">
        <v>54633</v>
      </c>
      <c r="G19" s="110">
        <f t="shared" si="0"/>
        <v>107989</v>
      </c>
    </row>
    <row r="20" spans="2:13" ht="15" customHeight="1" x14ac:dyDescent="0.2">
      <c r="B20" s="39" t="s">
        <v>62</v>
      </c>
      <c r="C20" s="85" t="s">
        <v>63</v>
      </c>
      <c r="D20" s="27" t="s">
        <v>64</v>
      </c>
      <c r="E20" s="95">
        <v>31952</v>
      </c>
      <c r="F20" s="95">
        <v>27390</v>
      </c>
      <c r="G20" s="110">
        <f t="shared" si="0"/>
        <v>59342</v>
      </c>
    </row>
    <row r="21" spans="2:13" ht="15" customHeight="1" x14ac:dyDescent="0.2">
      <c r="B21" s="39" t="s">
        <v>65</v>
      </c>
      <c r="C21" s="85" t="s">
        <v>66</v>
      </c>
      <c r="D21" s="27" t="s">
        <v>67</v>
      </c>
      <c r="E21" s="95">
        <v>59978</v>
      </c>
      <c r="F21" s="95">
        <v>62959</v>
      </c>
      <c r="G21" s="110">
        <f t="shared" si="0"/>
        <v>122937</v>
      </c>
    </row>
    <row r="22" spans="2:13" ht="15" customHeight="1" x14ac:dyDescent="0.2">
      <c r="B22" s="39" t="s">
        <v>68</v>
      </c>
      <c r="C22" s="85" t="s">
        <v>69</v>
      </c>
      <c r="D22" s="27" t="s">
        <v>70</v>
      </c>
      <c r="E22" s="95">
        <v>25138</v>
      </c>
      <c r="F22" s="95">
        <v>99311</v>
      </c>
      <c r="G22" s="110">
        <f t="shared" si="0"/>
        <v>124449</v>
      </c>
    </row>
    <row r="23" spans="2:13" ht="15" customHeight="1" x14ac:dyDescent="0.2">
      <c r="B23" s="39" t="s">
        <v>71</v>
      </c>
      <c r="C23" s="85" t="s">
        <v>72</v>
      </c>
      <c r="D23" s="27" t="s">
        <v>73</v>
      </c>
      <c r="E23" s="95">
        <v>23776</v>
      </c>
      <c r="F23" s="95">
        <v>89185</v>
      </c>
      <c r="G23" s="110">
        <f t="shared" si="0"/>
        <v>112961</v>
      </c>
    </row>
    <row r="24" spans="2:13" ht="15" customHeight="1" x14ac:dyDescent="0.2">
      <c r="B24" s="39" t="s">
        <v>74</v>
      </c>
      <c r="C24" s="85" t="s">
        <v>75</v>
      </c>
      <c r="D24" s="27" t="s">
        <v>76</v>
      </c>
      <c r="E24" s="95">
        <v>15184</v>
      </c>
      <c r="F24" s="95">
        <v>17428</v>
      </c>
      <c r="G24" s="110">
        <f t="shared" si="0"/>
        <v>32612</v>
      </c>
    </row>
    <row r="25" spans="2:13" ht="15" customHeight="1" x14ac:dyDescent="0.2">
      <c r="B25" s="39" t="s">
        <v>77</v>
      </c>
      <c r="C25" s="85" t="s">
        <v>78</v>
      </c>
      <c r="D25" s="27" t="s">
        <v>79</v>
      </c>
      <c r="E25" s="95">
        <v>12908</v>
      </c>
      <c r="F25" s="95">
        <v>30422</v>
      </c>
      <c r="G25" s="110">
        <f t="shared" si="0"/>
        <v>43330</v>
      </c>
    </row>
    <row r="26" spans="2:13" ht="39" customHeight="1" x14ac:dyDescent="0.2">
      <c r="B26" s="39" t="s">
        <v>80</v>
      </c>
      <c r="C26" s="85" t="s">
        <v>81</v>
      </c>
      <c r="D26" s="30" t="s">
        <v>82</v>
      </c>
      <c r="E26" s="95">
        <v>310</v>
      </c>
      <c r="F26" s="95">
        <v>1337</v>
      </c>
      <c r="G26" s="110">
        <f t="shared" si="0"/>
        <v>1647</v>
      </c>
    </row>
    <row r="27" spans="2:13" ht="15" customHeight="1" x14ac:dyDescent="0.2">
      <c r="B27" s="39" t="s">
        <v>83</v>
      </c>
      <c r="C27" s="85" t="s">
        <v>84</v>
      </c>
      <c r="D27" s="27" t="s">
        <v>85</v>
      </c>
      <c r="E27" s="95">
        <v>177</v>
      </c>
      <c r="F27" s="95">
        <v>231</v>
      </c>
      <c r="G27" s="110">
        <f t="shared" si="0"/>
        <v>408</v>
      </c>
      <c r="M27" s="3" t="s">
        <v>25</v>
      </c>
    </row>
    <row r="28" spans="2:13" ht="15" customHeight="1" x14ac:dyDescent="0.2">
      <c r="B28" s="92" t="s">
        <v>86</v>
      </c>
      <c r="C28" s="84"/>
      <c r="D28" s="86" t="s">
        <v>87</v>
      </c>
      <c r="E28" s="95">
        <v>923</v>
      </c>
      <c r="F28" s="95">
        <v>751</v>
      </c>
      <c r="G28" s="110">
        <f t="shared" si="0"/>
        <v>1674</v>
      </c>
      <c r="M28" s="42">
        <f>F29-'T 1.'!E15</f>
        <v>0</v>
      </c>
    </row>
    <row r="29" spans="2:13" ht="15" customHeight="1" x14ac:dyDescent="0.2">
      <c r="B29" s="139" t="s">
        <v>19</v>
      </c>
      <c r="C29" s="140"/>
      <c r="D29" s="140"/>
      <c r="E29" s="109">
        <f>SUM(E7:E28)</f>
        <v>879023</v>
      </c>
      <c r="F29" s="109">
        <f t="shared" ref="F29:G29" si="1">SUM(F7:F28)</f>
        <v>785165</v>
      </c>
      <c r="G29" s="109">
        <f t="shared" si="1"/>
        <v>1664188</v>
      </c>
      <c r="M29" s="42">
        <f>E29-'T 1.'!D15</f>
        <v>0</v>
      </c>
    </row>
    <row r="32" spans="2:13" x14ac:dyDescent="0.2">
      <c r="B32" s="141"/>
      <c r="C32" s="141"/>
      <c r="D32" s="141"/>
      <c r="E32" s="141"/>
      <c r="F32" s="141"/>
      <c r="G32" s="141"/>
    </row>
  </sheetData>
  <mergeCells count="4">
    <mergeCell ref="B2:G2"/>
    <mergeCell ref="E4:G4"/>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4.140625" style="3" customWidth="1"/>
    <col min="10" max="10" width="5.28515625" style="3" bestFit="1"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4" t="s">
        <v>129</v>
      </c>
      <c r="C1" s="124"/>
      <c r="D1" s="124"/>
      <c r="E1" s="124"/>
      <c r="F1" s="124"/>
      <c r="G1" s="124"/>
      <c r="H1" s="124"/>
      <c r="I1" s="124"/>
      <c r="J1" s="124"/>
      <c r="K1" s="124"/>
    </row>
    <row r="2" spans="2:19" ht="13.5" customHeight="1" x14ac:dyDescent="0.2"/>
    <row r="3" spans="2:19" ht="15" customHeight="1" x14ac:dyDescent="0.2">
      <c r="B3" s="5" t="s">
        <v>27</v>
      </c>
      <c r="C3" s="6"/>
      <c r="D3" s="5"/>
      <c r="E3" s="5"/>
      <c r="F3" s="5"/>
      <c r="G3" s="5"/>
      <c r="H3" s="5"/>
      <c r="I3" s="134" t="str">
        <f>+'T 2.'!F4</f>
        <v>Stanje: 31. svibnja 2023.</v>
      </c>
      <c r="J3" s="134"/>
      <c r="K3" s="134"/>
    </row>
    <row r="4" spans="2:19" x14ac:dyDescent="0.2">
      <c r="B4" s="143" t="s">
        <v>88</v>
      </c>
      <c r="C4" s="145" t="s">
        <v>89</v>
      </c>
      <c r="D4" s="147" t="s">
        <v>133</v>
      </c>
      <c r="E4" s="148"/>
      <c r="F4" s="148"/>
      <c r="G4" s="148"/>
      <c r="H4" s="148"/>
      <c r="I4" s="148"/>
      <c r="J4" s="148"/>
      <c r="K4" s="149"/>
    </row>
    <row r="5" spans="2:19" s="4" customFormat="1" ht="121.5" customHeight="1" x14ac:dyDescent="0.25">
      <c r="B5" s="144"/>
      <c r="C5" s="146"/>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78620</v>
      </c>
      <c r="E7" s="111">
        <v>6790</v>
      </c>
      <c r="F7" s="111">
        <v>4847</v>
      </c>
      <c r="G7" s="111">
        <v>1070</v>
      </c>
      <c r="H7" s="111">
        <v>585</v>
      </c>
      <c r="I7" s="111">
        <v>7</v>
      </c>
      <c r="J7" s="111">
        <v>262</v>
      </c>
      <c r="K7" s="112">
        <f>SUM(D7:J7)</f>
        <v>92181</v>
      </c>
      <c r="S7" s="3" t="s">
        <v>25</v>
      </c>
    </row>
    <row r="8" spans="2:19" ht="15" customHeight="1" x14ac:dyDescent="0.2">
      <c r="B8" s="16" t="s">
        <v>7</v>
      </c>
      <c r="C8" s="17" t="s">
        <v>96</v>
      </c>
      <c r="D8" s="113">
        <v>32941</v>
      </c>
      <c r="E8" s="113">
        <v>4289</v>
      </c>
      <c r="F8" s="113">
        <v>2339</v>
      </c>
      <c r="G8" s="113">
        <v>257</v>
      </c>
      <c r="H8" s="113">
        <v>213</v>
      </c>
      <c r="I8" s="113">
        <v>1</v>
      </c>
      <c r="J8" s="113">
        <v>82</v>
      </c>
      <c r="K8" s="112">
        <f t="shared" ref="K8:K27" si="0">SUM(D8:J8)</f>
        <v>40122</v>
      </c>
      <c r="S8" s="3">
        <f>D28-'T 1.'!F8</f>
        <v>0</v>
      </c>
    </row>
    <row r="9" spans="2:19" ht="15" customHeight="1" x14ac:dyDescent="0.2">
      <c r="B9" s="16" t="s">
        <v>9</v>
      </c>
      <c r="C9" s="17" t="s">
        <v>97</v>
      </c>
      <c r="D9" s="113">
        <v>36295</v>
      </c>
      <c r="E9" s="113">
        <v>3647</v>
      </c>
      <c r="F9" s="113">
        <v>2021</v>
      </c>
      <c r="G9" s="113">
        <v>854</v>
      </c>
      <c r="H9" s="113">
        <v>287</v>
      </c>
      <c r="I9" s="113">
        <v>1</v>
      </c>
      <c r="J9" s="113">
        <v>84</v>
      </c>
      <c r="K9" s="112">
        <f t="shared" si="0"/>
        <v>43189</v>
      </c>
      <c r="S9" s="3">
        <f>E28-'T 1.'!F9</f>
        <v>0</v>
      </c>
    </row>
    <row r="10" spans="2:19" ht="15" customHeight="1" x14ac:dyDescent="0.2">
      <c r="B10" s="16" t="s">
        <v>11</v>
      </c>
      <c r="C10" s="17" t="s">
        <v>98</v>
      </c>
      <c r="D10" s="113">
        <v>32028</v>
      </c>
      <c r="E10" s="113">
        <v>3437</v>
      </c>
      <c r="F10" s="113">
        <v>1671</v>
      </c>
      <c r="G10" s="113">
        <v>433</v>
      </c>
      <c r="H10" s="113">
        <v>246</v>
      </c>
      <c r="I10" s="113">
        <v>1</v>
      </c>
      <c r="J10" s="113">
        <v>79</v>
      </c>
      <c r="K10" s="112">
        <f t="shared" si="0"/>
        <v>37895</v>
      </c>
      <c r="S10" s="3">
        <f>F28-'T 1.'!F10</f>
        <v>0</v>
      </c>
    </row>
    <row r="11" spans="2:19" ht="15" customHeight="1" x14ac:dyDescent="0.2">
      <c r="B11" s="16" t="s">
        <v>13</v>
      </c>
      <c r="C11" s="17" t="s">
        <v>99</v>
      </c>
      <c r="D11" s="113">
        <v>60216</v>
      </c>
      <c r="E11" s="113">
        <v>5253</v>
      </c>
      <c r="F11" s="113">
        <v>2572</v>
      </c>
      <c r="G11" s="113">
        <v>660</v>
      </c>
      <c r="H11" s="113">
        <v>366</v>
      </c>
      <c r="I11" s="113">
        <v>2</v>
      </c>
      <c r="J11" s="113">
        <v>137</v>
      </c>
      <c r="K11" s="112">
        <f t="shared" si="0"/>
        <v>69206</v>
      </c>
      <c r="S11" s="3">
        <f>G28-'T 1.'!F11</f>
        <v>0</v>
      </c>
    </row>
    <row r="12" spans="2:19" ht="15" customHeight="1" x14ac:dyDescent="0.2">
      <c r="B12" s="16" t="s">
        <v>15</v>
      </c>
      <c r="C12" s="17" t="s">
        <v>100</v>
      </c>
      <c r="D12" s="113">
        <v>30150</v>
      </c>
      <c r="E12" s="113">
        <v>2263</v>
      </c>
      <c r="F12" s="113">
        <v>1429</v>
      </c>
      <c r="G12" s="113">
        <v>1885</v>
      </c>
      <c r="H12" s="113">
        <v>231</v>
      </c>
      <c r="I12" s="113">
        <v>2</v>
      </c>
      <c r="J12" s="113">
        <v>73</v>
      </c>
      <c r="K12" s="112">
        <f t="shared" si="0"/>
        <v>36033</v>
      </c>
      <c r="S12" s="3">
        <f>H28-'T 1.'!F12</f>
        <v>0</v>
      </c>
    </row>
    <row r="13" spans="2:19" ht="15" customHeight="1" x14ac:dyDescent="0.2">
      <c r="B13" s="16" t="s">
        <v>17</v>
      </c>
      <c r="C13" s="17" t="s">
        <v>101</v>
      </c>
      <c r="D13" s="113">
        <v>26859</v>
      </c>
      <c r="E13" s="113">
        <v>2695</v>
      </c>
      <c r="F13" s="113">
        <v>1086</v>
      </c>
      <c r="G13" s="113">
        <v>1630</v>
      </c>
      <c r="H13" s="113">
        <v>239</v>
      </c>
      <c r="I13" s="113">
        <v>2</v>
      </c>
      <c r="J13" s="113">
        <v>83</v>
      </c>
      <c r="K13" s="112">
        <f t="shared" si="0"/>
        <v>32594</v>
      </c>
      <c r="S13" s="3">
        <f>I28-'T 1.'!F13</f>
        <v>0</v>
      </c>
    </row>
    <row r="14" spans="2:19" ht="15" customHeight="1" x14ac:dyDescent="0.2">
      <c r="B14" s="16" t="s">
        <v>44</v>
      </c>
      <c r="C14" s="17" t="s">
        <v>102</v>
      </c>
      <c r="D14" s="113">
        <v>102914</v>
      </c>
      <c r="E14" s="113">
        <v>8771</v>
      </c>
      <c r="F14" s="113">
        <v>7800</v>
      </c>
      <c r="G14" s="113">
        <v>282</v>
      </c>
      <c r="H14" s="113">
        <v>2440</v>
      </c>
      <c r="I14" s="113">
        <v>16</v>
      </c>
      <c r="J14" s="113">
        <v>450</v>
      </c>
      <c r="K14" s="112">
        <f t="shared" si="0"/>
        <v>122673</v>
      </c>
      <c r="S14" s="3">
        <f>J28-'T 1.'!F14</f>
        <v>0</v>
      </c>
    </row>
    <row r="15" spans="2:19" ht="15" customHeight="1" x14ac:dyDescent="0.2">
      <c r="B15" s="16" t="s">
        <v>47</v>
      </c>
      <c r="C15" s="17" t="s">
        <v>103</v>
      </c>
      <c r="D15" s="113">
        <v>14016</v>
      </c>
      <c r="E15" s="113">
        <v>1756</v>
      </c>
      <c r="F15" s="113">
        <v>845</v>
      </c>
      <c r="G15" s="113">
        <v>513</v>
      </c>
      <c r="H15" s="113">
        <v>87</v>
      </c>
      <c r="I15" s="113">
        <v>0</v>
      </c>
      <c r="J15" s="113">
        <v>53</v>
      </c>
      <c r="K15" s="112">
        <f t="shared" si="0"/>
        <v>17270</v>
      </c>
      <c r="S15" s="3">
        <f>K28-'T 1.'!F15</f>
        <v>0</v>
      </c>
    </row>
    <row r="16" spans="2:19" ht="15" customHeight="1" x14ac:dyDescent="0.2">
      <c r="B16" s="16" t="s">
        <v>50</v>
      </c>
      <c r="C16" s="17" t="s">
        <v>104</v>
      </c>
      <c r="D16" s="113">
        <v>16644</v>
      </c>
      <c r="E16" s="113">
        <v>2471</v>
      </c>
      <c r="F16" s="113">
        <v>1044</v>
      </c>
      <c r="G16" s="113">
        <v>1485</v>
      </c>
      <c r="H16" s="113">
        <v>125</v>
      </c>
      <c r="I16" s="113">
        <v>1</v>
      </c>
      <c r="J16" s="113">
        <v>37</v>
      </c>
      <c r="K16" s="112">
        <f t="shared" si="0"/>
        <v>21807</v>
      </c>
    </row>
    <row r="17" spans="2:16" ht="15" customHeight="1" x14ac:dyDescent="0.2">
      <c r="B17" s="16" t="s">
        <v>53</v>
      </c>
      <c r="C17" s="17" t="s">
        <v>105</v>
      </c>
      <c r="D17" s="113">
        <v>16432</v>
      </c>
      <c r="E17" s="113">
        <v>1868</v>
      </c>
      <c r="F17" s="113">
        <v>978</v>
      </c>
      <c r="G17" s="113">
        <v>549</v>
      </c>
      <c r="H17" s="113">
        <v>177</v>
      </c>
      <c r="I17" s="113">
        <v>1</v>
      </c>
      <c r="J17" s="113">
        <v>56</v>
      </c>
      <c r="K17" s="112">
        <f t="shared" si="0"/>
        <v>20061</v>
      </c>
    </row>
    <row r="18" spans="2:16" ht="15" customHeight="1" x14ac:dyDescent="0.2">
      <c r="B18" s="16" t="s">
        <v>56</v>
      </c>
      <c r="C18" s="17" t="s">
        <v>106</v>
      </c>
      <c r="D18" s="113">
        <v>35621</v>
      </c>
      <c r="E18" s="113">
        <v>3861</v>
      </c>
      <c r="F18" s="113">
        <v>2079</v>
      </c>
      <c r="G18" s="113">
        <v>837</v>
      </c>
      <c r="H18" s="113">
        <v>237</v>
      </c>
      <c r="I18" s="113">
        <v>0</v>
      </c>
      <c r="J18" s="113">
        <v>81</v>
      </c>
      <c r="K18" s="112">
        <f t="shared" si="0"/>
        <v>42716</v>
      </c>
    </row>
    <row r="19" spans="2:16" ht="15" customHeight="1" x14ac:dyDescent="0.2">
      <c r="B19" s="16" t="s">
        <v>59</v>
      </c>
      <c r="C19" s="17" t="s">
        <v>107</v>
      </c>
      <c r="D19" s="113">
        <v>51422</v>
      </c>
      <c r="E19" s="113">
        <v>6312</v>
      </c>
      <c r="F19" s="113">
        <v>3986</v>
      </c>
      <c r="G19" s="113">
        <v>732</v>
      </c>
      <c r="H19" s="113">
        <v>1229</v>
      </c>
      <c r="I19" s="113">
        <v>4</v>
      </c>
      <c r="J19" s="113">
        <v>259</v>
      </c>
      <c r="K19" s="112">
        <f t="shared" si="0"/>
        <v>63944</v>
      </c>
    </row>
    <row r="20" spans="2:16" ht="15" customHeight="1" x14ac:dyDescent="0.2">
      <c r="B20" s="16" t="s">
        <v>62</v>
      </c>
      <c r="C20" s="17" t="s">
        <v>108</v>
      </c>
      <c r="D20" s="113">
        <v>79654</v>
      </c>
      <c r="E20" s="113">
        <v>6176</v>
      </c>
      <c r="F20" s="113">
        <v>4280</v>
      </c>
      <c r="G20" s="113">
        <v>1907</v>
      </c>
      <c r="H20" s="113">
        <v>628</v>
      </c>
      <c r="I20" s="113">
        <v>2</v>
      </c>
      <c r="J20" s="113">
        <v>145</v>
      </c>
      <c r="K20" s="112">
        <f t="shared" si="0"/>
        <v>92792</v>
      </c>
    </row>
    <row r="21" spans="2:16" ht="15" customHeight="1" x14ac:dyDescent="0.2">
      <c r="B21" s="16" t="s">
        <v>65</v>
      </c>
      <c r="C21" s="17" t="s">
        <v>109</v>
      </c>
      <c r="D21" s="113">
        <v>29006</v>
      </c>
      <c r="E21" s="113">
        <v>3553</v>
      </c>
      <c r="F21" s="113">
        <v>2631</v>
      </c>
      <c r="G21" s="113">
        <v>299</v>
      </c>
      <c r="H21" s="113">
        <v>485</v>
      </c>
      <c r="I21" s="113">
        <v>1</v>
      </c>
      <c r="J21" s="113">
        <v>69</v>
      </c>
      <c r="K21" s="112">
        <f t="shared" si="0"/>
        <v>36044</v>
      </c>
    </row>
    <row r="22" spans="2:16" ht="15" customHeight="1" x14ac:dyDescent="0.2">
      <c r="B22" s="16" t="s">
        <v>68</v>
      </c>
      <c r="C22" s="17" t="s">
        <v>110</v>
      </c>
      <c r="D22" s="113">
        <v>36700</v>
      </c>
      <c r="E22" s="113">
        <v>4211</v>
      </c>
      <c r="F22" s="113">
        <v>2168</v>
      </c>
      <c r="G22" s="113">
        <v>1723</v>
      </c>
      <c r="H22" s="113">
        <v>248</v>
      </c>
      <c r="I22" s="113">
        <v>2</v>
      </c>
      <c r="J22" s="113">
        <v>71</v>
      </c>
      <c r="K22" s="112">
        <f t="shared" si="0"/>
        <v>45123</v>
      </c>
      <c r="P22" s="3">
        <f>+D28-'T 1.'!F8</f>
        <v>0</v>
      </c>
    </row>
    <row r="23" spans="2:16" ht="15" customHeight="1" x14ac:dyDescent="0.2">
      <c r="B23" s="16" t="s">
        <v>71</v>
      </c>
      <c r="C23" s="17" t="s">
        <v>111</v>
      </c>
      <c r="D23" s="113">
        <v>140450</v>
      </c>
      <c r="E23" s="113">
        <v>14374</v>
      </c>
      <c r="F23" s="113">
        <v>9715</v>
      </c>
      <c r="G23" s="113">
        <v>807</v>
      </c>
      <c r="H23" s="113">
        <v>3847</v>
      </c>
      <c r="I23" s="113">
        <v>14</v>
      </c>
      <c r="J23" s="113">
        <v>619</v>
      </c>
      <c r="K23" s="112">
        <f t="shared" si="0"/>
        <v>169826</v>
      </c>
      <c r="P23" s="3">
        <f>+E28-'T 1.'!F9</f>
        <v>0</v>
      </c>
    </row>
    <row r="24" spans="2:16" ht="15" customHeight="1" x14ac:dyDescent="0.2">
      <c r="B24" s="16" t="s">
        <v>74</v>
      </c>
      <c r="C24" s="17" t="s">
        <v>112</v>
      </c>
      <c r="D24" s="113">
        <v>83173</v>
      </c>
      <c r="E24" s="113">
        <v>10838</v>
      </c>
      <c r="F24" s="113">
        <v>7872</v>
      </c>
      <c r="G24" s="113">
        <v>784</v>
      </c>
      <c r="H24" s="113">
        <v>884</v>
      </c>
      <c r="I24" s="113">
        <v>5</v>
      </c>
      <c r="J24" s="113">
        <v>318</v>
      </c>
      <c r="K24" s="112">
        <f t="shared" si="0"/>
        <v>103874</v>
      </c>
      <c r="P24" s="3">
        <f>+F28-'T 1.'!F10</f>
        <v>0</v>
      </c>
    </row>
    <row r="25" spans="2:16" ht="15" customHeight="1" x14ac:dyDescent="0.2">
      <c r="B25" s="16" t="s">
        <v>77</v>
      </c>
      <c r="C25" s="17" t="s">
        <v>113</v>
      </c>
      <c r="D25" s="113">
        <v>42493</v>
      </c>
      <c r="E25" s="113">
        <v>4420</v>
      </c>
      <c r="F25" s="113">
        <v>3257</v>
      </c>
      <c r="G25" s="113">
        <v>489</v>
      </c>
      <c r="H25" s="113">
        <v>1106</v>
      </c>
      <c r="I25" s="113">
        <v>2</v>
      </c>
      <c r="J25" s="113">
        <v>250</v>
      </c>
      <c r="K25" s="112">
        <f t="shared" si="0"/>
        <v>52017</v>
      </c>
      <c r="P25" s="3">
        <f>+G28-'T 1.'!F11</f>
        <v>0</v>
      </c>
    </row>
    <row r="26" spans="2:16" ht="15" customHeight="1" x14ac:dyDescent="0.2">
      <c r="B26" s="16" t="s">
        <v>80</v>
      </c>
      <c r="C26" s="17" t="s">
        <v>114</v>
      </c>
      <c r="D26" s="113">
        <v>38773</v>
      </c>
      <c r="E26" s="113">
        <v>2125</v>
      </c>
      <c r="F26" s="113">
        <v>1211</v>
      </c>
      <c r="G26" s="113">
        <v>733</v>
      </c>
      <c r="H26" s="113">
        <v>199</v>
      </c>
      <c r="I26" s="113">
        <v>0</v>
      </c>
      <c r="J26" s="113">
        <v>81</v>
      </c>
      <c r="K26" s="112">
        <f t="shared" si="0"/>
        <v>43122</v>
      </c>
      <c r="P26" s="3">
        <f>+H28-'T 1.'!F12</f>
        <v>0</v>
      </c>
    </row>
    <row r="27" spans="2:16" ht="15" customHeight="1" x14ac:dyDescent="0.2">
      <c r="B27" s="16" t="s">
        <v>83</v>
      </c>
      <c r="C27" s="19" t="s">
        <v>115</v>
      </c>
      <c r="D27" s="114">
        <v>449389</v>
      </c>
      <c r="E27" s="114">
        <v>12260</v>
      </c>
      <c r="F27" s="114">
        <v>14453</v>
      </c>
      <c r="G27" s="114">
        <v>449</v>
      </c>
      <c r="H27" s="114">
        <v>4284</v>
      </c>
      <c r="I27" s="114">
        <v>48</v>
      </c>
      <c r="J27" s="114">
        <v>816</v>
      </c>
      <c r="K27" s="112">
        <f t="shared" si="0"/>
        <v>481699</v>
      </c>
      <c r="P27" s="3">
        <f>+I28-'T 1.'!F13</f>
        <v>0</v>
      </c>
    </row>
    <row r="28" spans="2:16" ht="15" customHeight="1" x14ac:dyDescent="0.2">
      <c r="B28" s="132" t="s">
        <v>19</v>
      </c>
      <c r="C28" s="142"/>
      <c r="D28" s="115">
        <f>SUM(D7:D27)</f>
        <v>1433796</v>
      </c>
      <c r="E28" s="115">
        <f t="shared" ref="E28:K28" si="1">SUM(E7:E27)</f>
        <v>111370</v>
      </c>
      <c r="F28" s="115">
        <f t="shared" si="1"/>
        <v>78284</v>
      </c>
      <c r="G28" s="115">
        <f t="shared" si="1"/>
        <v>18378</v>
      </c>
      <c r="H28" s="115">
        <f t="shared" si="1"/>
        <v>18143</v>
      </c>
      <c r="I28" s="115">
        <f t="shared" si="1"/>
        <v>112</v>
      </c>
      <c r="J28" s="115">
        <f t="shared" si="1"/>
        <v>4105</v>
      </c>
      <c r="K28" s="109">
        <f t="shared" si="1"/>
        <v>1664188</v>
      </c>
      <c r="N28" s="3" t="s">
        <v>25</v>
      </c>
      <c r="O28" s="20">
        <f>+K28-'T 1.'!F15</f>
        <v>0</v>
      </c>
      <c r="P28" s="3">
        <f>+J28-'T 1.'!F14</f>
        <v>0</v>
      </c>
    </row>
    <row r="29" spans="2:16" ht="14.25" customHeight="1" x14ac:dyDescent="0.2">
      <c r="B29" s="93"/>
      <c r="C29" s="94"/>
      <c r="D29" s="94"/>
      <c r="E29" s="94"/>
      <c r="F29" s="94"/>
      <c r="G29" s="94"/>
      <c r="H29" s="94"/>
      <c r="I29" s="5"/>
      <c r="J29" s="5"/>
      <c r="K29" s="5"/>
    </row>
  </sheetData>
  <mergeCells count="6">
    <mergeCell ref="B28:C28"/>
    <mergeCell ref="B1:K1"/>
    <mergeCell ref="I3:K3"/>
    <mergeCell ref="B4:B5"/>
    <mergeCell ref="C4:C5"/>
    <mergeCell ref="D4:K4"/>
  </mergeCells>
  <conditionalFormatting sqref="K7:K26">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6">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conditionalFormatting sqref="K27">
    <cfRule type="dataBar" priority="1">
      <dataBar>
        <cfvo type="min"/>
        <cfvo type="max"/>
        <color rgb="FF008AEF"/>
      </dataBar>
      <extLst>
        <ext xmlns:x14="http://schemas.microsoft.com/office/spreadsheetml/2009/9/main" uri="{B025F937-C7B1-47D3-B67F-A62EFF666E3E}">
          <x14:id>{B1345BE7-030D-420A-AB61-A53CA848E711}</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K7:K26</xm:sqref>
        </x14:conditionalFormatting>
        <x14:conditionalFormatting xmlns:xm="http://schemas.microsoft.com/office/excel/2006/main">
          <x14:cfRule type="dataBar" id="{B1345BE7-030D-420A-AB61-A53CA848E711}">
            <x14:dataBar minLength="0" maxLength="100" border="1" negativeBarBorderColorSameAsPositive="0">
              <x14:cfvo type="autoMin"/>
              <x14:cfvo type="autoMax"/>
              <x14:borderColor rgb="FF008AEF"/>
              <x14:negativeFillColor rgb="FFFF0000"/>
              <x14:negativeBorderColor rgb="FFFF0000"/>
              <x14:axisColor rgb="FF000000"/>
            </x14:dataBar>
          </x14:cfRule>
          <xm:sqref>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7" sqref="J7"/>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3" t="s">
        <v>135</v>
      </c>
      <c r="B1" s="153"/>
      <c r="C1" s="153"/>
      <c r="D1" s="153"/>
      <c r="E1" s="153"/>
      <c r="F1" s="153"/>
      <c r="G1" s="21"/>
    </row>
    <row r="2" spans="1:8" ht="16.5" customHeight="1" x14ac:dyDescent="0.2">
      <c r="A2" s="153"/>
      <c r="B2" s="153"/>
      <c r="C2" s="153"/>
      <c r="D2" s="153"/>
      <c r="E2" s="153"/>
      <c r="F2" s="153"/>
      <c r="G2" s="57"/>
    </row>
    <row r="3" spans="1:8" ht="15" customHeight="1" x14ac:dyDescent="0.2">
      <c r="A3" s="5" t="s">
        <v>119</v>
      </c>
      <c r="B3" s="6"/>
      <c r="C3" s="5"/>
      <c r="D3" s="5"/>
      <c r="E3" s="134" t="s">
        <v>139</v>
      </c>
      <c r="F3" s="134"/>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406</v>
      </c>
      <c r="E6" s="95">
        <v>178</v>
      </c>
      <c r="F6" s="110">
        <f>SUM(D6:E6)</f>
        <v>584</v>
      </c>
      <c r="G6" s="63"/>
      <c r="H6" s="64"/>
    </row>
    <row r="7" spans="1:8" x14ac:dyDescent="0.2">
      <c r="A7" s="90" t="s">
        <v>7</v>
      </c>
      <c r="B7" s="67" t="s">
        <v>32</v>
      </c>
      <c r="C7" s="68" t="s">
        <v>33</v>
      </c>
      <c r="D7" s="95">
        <v>55</v>
      </c>
      <c r="E7" s="95">
        <v>9</v>
      </c>
      <c r="F7" s="110">
        <f t="shared" ref="F7:F27" si="0">SUM(D7:E7)</f>
        <v>64</v>
      </c>
      <c r="G7" s="63"/>
      <c r="H7" s="64"/>
    </row>
    <row r="8" spans="1:8" x14ac:dyDescent="0.2">
      <c r="A8" s="91" t="s">
        <v>9</v>
      </c>
      <c r="B8" s="67" t="s">
        <v>34</v>
      </c>
      <c r="C8" s="68" t="s">
        <v>35</v>
      </c>
      <c r="D8" s="95">
        <v>2566</v>
      </c>
      <c r="E8" s="95">
        <v>928</v>
      </c>
      <c r="F8" s="110">
        <f t="shared" si="0"/>
        <v>3494</v>
      </c>
      <c r="G8" s="63"/>
      <c r="H8" s="64"/>
    </row>
    <row r="9" spans="1:8" x14ac:dyDescent="0.2">
      <c r="A9" s="91" t="s">
        <v>11</v>
      </c>
      <c r="B9" s="67" t="s">
        <v>36</v>
      </c>
      <c r="C9" s="69" t="s">
        <v>37</v>
      </c>
      <c r="D9" s="95">
        <v>51</v>
      </c>
      <c r="E9" s="95">
        <v>5</v>
      </c>
      <c r="F9" s="110">
        <f t="shared" si="0"/>
        <v>56</v>
      </c>
      <c r="G9" s="63"/>
      <c r="H9" s="64"/>
    </row>
    <row r="10" spans="1:8" ht="27.75" customHeight="1" x14ac:dyDescent="0.2">
      <c r="A10" s="91" t="s">
        <v>13</v>
      </c>
      <c r="B10" s="67" t="s">
        <v>38</v>
      </c>
      <c r="C10" s="69" t="s">
        <v>117</v>
      </c>
      <c r="D10" s="95">
        <v>319</v>
      </c>
      <c r="E10" s="95">
        <v>35</v>
      </c>
      <c r="F10" s="110">
        <f t="shared" si="0"/>
        <v>354</v>
      </c>
      <c r="G10" s="63"/>
      <c r="H10" s="64"/>
    </row>
    <row r="11" spans="1:8" ht="15" customHeight="1" x14ac:dyDescent="0.2">
      <c r="A11" s="91" t="s">
        <v>15</v>
      </c>
      <c r="B11" s="67" t="s">
        <v>40</v>
      </c>
      <c r="C11" s="69" t="s">
        <v>41</v>
      </c>
      <c r="D11" s="95">
        <v>2522</v>
      </c>
      <c r="E11" s="95">
        <v>351</v>
      </c>
      <c r="F11" s="110">
        <f t="shared" si="0"/>
        <v>2873</v>
      </c>
      <c r="G11" s="63"/>
      <c r="H11" s="64"/>
    </row>
    <row r="12" spans="1:8" ht="22.5" x14ac:dyDescent="0.2">
      <c r="A12" s="91" t="s">
        <v>17</v>
      </c>
      <c r="B12" s="67" t="s">
        <v>42</v>
      </c>
      <c r="C12" s="69" t="s">
        <v>118</v>
      </c>
      <c r="D12" s="95">
        <v>2662</v>
      </c>
      <c r="E12" s="95">
        <v>1833</v>
      </c>
      <c r="F12" s="110">
        <f t="shared" si="0"/>
        <v>4495</v>
      </c>
      <c r="G12" s="63"/>
      <c r="H12" s="64"/>
    </row>
    <row r="13" spans="1:8" x14ac:dyDescent="0.2">
      <c r="A13" s="39" t="s">
        <v>44</v>
      </c>
      <c r="B13" s="67" t="s">
        <v>45</v>
      </c>
      <c r="C13" s="68" t="s">
        <v>46</v>
      </c>
      <c r="D13" s="95">
        <v>2129</v>
      </c>
      <c r="E13" s="95">
        <v>177</v>
      </c>
      <c r="F13" s="110">
        <f t="shared" si="0"/>
        <v>2306</v>
      </c>
      <c r="G13" s="63"/>
      <c r="H13" s="64"/>
    </row>
    <row r="14" spans="1:8" ht="22.5" x14ac:dyDescent="0.2">
      <c r="A14" s="39" t="s">
        <v>47</v>
      </c>
      <c r="B14" s="67" t="s">
        <v>48</v>
      </c>
      <c r="C14" s="69" t="s">
        <v>49</v>
      </c>
      <c r="D14" s="95">
        <v>897</v>
      </c>
      <c r="E14" s="95">
        <v>1051</v>
      </c>
      <c r="F14" s="110">
        <f t="shared" si="0"/>
        <v>1948</v>
      </c>
      <c r="G14" s="63"/>
      <c r="H14" s="64"/>
    </row>
    <row r="15" spans="1:8" ht="15" customHeight="1" x14ac:dyDescent="0.2">
      <c r="A15" s="39" t="s">
        <v>50</v>
      </c>
      <c r="B15" s="67" t="s">
        <v>51</v>
      </c>
      <c r="C15" s="68" t="s">
        <v>52</v>
      </c>
      <c r="D15" s="95">
        <v>293</v>
      </c>
      <c r="E15" s="95">
        <v>163</v>
      </c>
      <c r="F15" s="110">
        <f t="shared" si="0"/>
        <v>456</v>
      </c>
      <c r="G15" s="63"/>
      <c r="H15" s="64"/>
    </row>
    <row r="16" spans="1:8" x14ac:dyDescent="0.2">
      <c r="A16" s="39" t="s">
        <v>53</v>
      </c>
      <c r="B16" s="67" t="s">
        <v>54</v>
      </c>
      <c r="C16" s="68" t="s">
        <v>55</v>
      </c>
      <c r="D16" s="95">
        <v>115</v>
      </c>
      <c r="E16" s="95">
        <v>92</v>
      </c>
      <c r="F16" s="110">
        <f t="shared" si="0"/>
        <v>207</v>
      </c>
      <c r="G16" s="63"/>
      <c r="H16" s="64"/>
    </row>
    <row r="17" spans="1:8" ht="15" customHeight="1" x14ac:dyDescent="0.2">
      <c r="A17" s="39" t="s">
        <v>56</v>
      </c>
      <c r="B17" s="67" t="s">
        <v>57</v>
      </c>
      <c r="C17" s="68" t="s">
        <v>58</v>
      </c>
      <c r="D17" s="95">
        <v>187</v>
      </c>
      <c r="E17" s="95">
        <v>131</v>
      </c>
      <c r="F17" s="110">
        <f t="shared" si="0"/>
        <v>318</v>
      </c>
      <c r="G17" s="63"/>
      <c r="H17" s="64"/>
    </row>
    <row r="18" spans="1:8" ht="15" customHeight="1" x14ac:dyDescent="0.2">
      <c r="A18" s="39" t="s">
        <v>59</v>
      </c>
      <c r="B18" s="67" t="s">
        <v>60</v>
      </c>
      <c r="C18" s="68" t="s">
        <v>61</v>
      </c>
      <c r="D18" s="95">
        <v>1957</v>
      </c>
      <c r="E18" s="95">
        <v>1507</v>
      </c>
      <c r="F18" s="110">
        <f t="shared" si="0"/>
        <v>3464</v>
      </c>
      <c r="G18" s="63"/>
      <c r="H18" s="64"/>
    </row>
    <row r="19" spans="1:8" x14ac:dyDescent="0.2">
      <c r="A19" s="39" t="s">
        <v>62</v>
      </c>
      <c r="B19" s="67" t="s">
        <v>63</v>
      </c>
      <c r="C19" s="69" t="s">
        <v>64</v>
      </c>
      <c r="D19" s="95">
        <v>2072</v>
      </c>
      <c r="E19" s="95">
        <v>916</v>
      </c>
      <c r="F19" s="110">
        <f t="shared" si="0"/>
        <v>2988</v>
      </c>
      <c r="G19" s="63"/>
      <c r="H19" s="64"/>
    </row>
    <row r="20" spans="1:8" x14ac:dyDescent="0.2">
      <c r="A20" s="39" t="s">
        <v>65</v>
      </c>
      <c r="B20" s="67" t="s">
        <v>66</v>
      </c>
      <c r="C20" s="69" t="s">
        <v>67</v>
      </c>
      <c r="D20" s="95">
        <v>47</v>
      </c>
      <c r="E20" s="95">
        <v>46</v>
      </c>
      <c r="F20" s="110">
        <f t="shared" si="0"/>
        <v>93</v>
      </c>
      <c r="G20" s="63"/>
      <c r="H20" s="64"/>
    </row>
    <row r="21" spans="1:8" x14ac:dyDescent="0.2">
      <c r="A21" s="39" t="s">
        <v>68</v>
      </c>
      <c r="B21" s="67" t="s">
        <v>69</v>
      </c>
      <c r="C21" s="68" t="s">
        <v>70</v>
      </c>
      <c r="D21" s="95">
        <v>295</v>
      </c>
      <c r="E21" s="95">
        <v>398</v>
      </c>
      <c r="F21" s="110">
        <f t="shared" si="0"/>
        <v>693</v>
      </c>
      <c r="G21" s="63"/>
      <c r="H21" s="64"/>
    </row>
    <row r="22" spans="1:8" x14ac:dyDescent="0.2">
      <c r="A22" s="39" t="s">
        <v>71</v>
      </c>
      <c r="B22" s="67" t="s">
        <v>72</v>
      </c>
      <c r="C22" s="69" t="s">
        <v>73</v>
      </c>
      <c r="D22" s="95">
        <v>479</v>
      </c>
      <c r="E22" s="95">
        <v>990</v>
      </c>
      <c r="F22" s="110">
        <f t="shared" si="0"/>
        <v>1469</v>
      </c>
      <c r="G22" s="63"/>
      <c r="H22" s="64"/>
    </row>
    <row r="23" spans="1:8" ht="15" customHeight="1" x14ac:dyDescent="0.2">
      <c r="A23" s="39" t="s">
        <v>74</v>
      </c>
      <c r="B23" s="67" t="s">
        <v>75</v>
      </c>
      <c r="C23" s="68" t="s">
        <v>76</v>
      </c>
      <c r="D23" s="95">
        <v>215</v>
      </c>
      <c r="E23" s="95">
        <v>96</v>
      </c>
      <c r="F23" s="110">
        <f t="shared" si="0"/>
        <v>311</v>
      </c>
      <c r="G23" s="63"/>
      <c r="H23" s="64"/>
    </row>
    <row r="24" spans="1:8" ht="15" customHeight="1" x14ac:dyDescent="0.2">
      <c r="A24" s="39" t="s">
        <v>77</v>
      </c>
      <c r="B24" s="67" t="s">
        <v>78</v>
      </c>
      <c r="C24" s="68" t="s">
        <v>79</v>
      </c>
      <c r="D24" s="95">
        <v>294</v>
      </c>
      <c r="E24" s="95">
        <v>377</v>
      </c>
      <c r="F24" s="110">
        <f t="shared" si="0"/>
        <v>671</v>
      </c>
      <c r="G24" s="63"/>
      <c r="H24" s="64"/>
    </row>
    <row r="25" spans="1:8" ht="39" customHeight="1" x14ac:dyDescent="0.2">
      <c r="A25" s="39" t="s">
        <v>80</v>
      </c>
      <c r="B25" s="67" t="s">
        <v>81</v>
      </c>
      <c r="C25" s="69" t="s">
        <v>82</v>
      </c>
      <c r="D25" s="95">
        <v>14</v>
      </c>
      <c r="E25" s="95">
        <v>15</v>
      </c>
      <c r="F25" s="110">
        <f t="shared" si="0"/>
        <v>29</v>
      </c>
      <c r="G25" s="63"/>
      <c r="H25" s="64"/>
    </row>
    <row r="26" spans="1:8" x14ac:dyDescent="0.2">
      <c r="A26" s="39" t="s">
        <v>83</v>
      </c>
      <c r="B26" s="67" t="s">
        <v>84</v>
      </c>
      <c r="C26" s="69" t="s">
        <v>85</v>
      </c>
      <c r="D26" s="95">
        <v>1</v>
      </c>
      <c r="E26" s="95">
        <v>0</v>
      </c>
      <c r="F26" s="110">
        <f t="shared" si="0"/>
        <v>1</v>
      </c>
      <c r="G26" s="63"/>
      <c r="H26" s="64"/>
    </row>
    <row r="27" spans="1:8" ht="15" customHeight="1" x14ac:dyDescent="0.2">
      <c r="A27" s="92" t="s">
        <v>86</v>
      </c>
      <c r="B27" s="70"/>
      <c r="C27" s="87" t="s">
        <v>87</v>
      </c>
      <c r="D27" s="95">
        <v>2</v>
      </c>
      <c r="E27" s="95">
        <v>5</v>
      </c>
      <c r="F27" s="110">
        <f t="shared" si="0"/>
        <v>7</v>
      </c>
      <c r="G27" s="63"/>
      <c r="H27" s="64"/>
    </row>
    <row r="28" spans="1:8" ht="21" customHeight="1" x14ac:dyDescent="0.2">
      <c r="A28" s="150" t="s">
        <v>19</v>
      </c>
      <c r="B28" s="151"/>
      <c r="C28" s="151"/>
      <c r="D28" s="102">
        <f>SUM(D6:D27)</f>
        <v>17578</v>
      </c>
      <c r="E28" s="102">
        <f t="shared" ref="E28:F28" si="1">SUM(E6:E27)</f>
        <v>9303</v>
      </c>
      <c r="F28" s="102">
        <f t="shared" si="1"/>
        <v>26881</v>
      </c>
      <c r="G28" s="64"/>
      <c r="H28" s="64"/>
    </row>
    <row r="29" spans="1:8" ht="10.5" customHeight="1" x14ac:dyDescent="0.2">
      <c r="A29" s="83"/>
      <c r="G29" s="64"/>
      <c r="H29" s="64"/>
    </row>
    <row r="30" spans="1:8" ht="10.5" customHeight="1" x14ac:dyDescent="0.2">
      <c r="A30" s="152"/>
      <c r="B30" s="152"/>
      <c r="C30" s="152"/>
      <c r="D30" s="152"/>
      <c r="E30" s="152"/>
      <c r="F30" s="152"/>
      <c r="G30" s="64"/>
      <c r="H30" s="64"/>
    </row>
    <row r="31" spans="1:8" x14ac:dyDescent="0.2">
      <c r="A31" s="152"/>
      <c r="B31" s="152"/>
      <c r="C31" s="152"/>
      <c r="D31" s="152"/>
      <c r="E31" s="152"/>
      <c r="F31" s="152"/>
      <c r="G31" s="64"/>
      <c r="H31" s="64"/>
    </row>
  </sheetData>
  <mergeCells count="4">
    <mergeCell ref="E3:F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election activeCell="J14" sqref="J14"/>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3" t="s">
        <v>136</v>
      </c>
      <c r="B2" s="153"/>
      <c r="C2" s="153"/>
      <c r="D2" s="153"/>
      <c r="E2" s="153"/>
      <c r="F2" s="153"/>
      <c r="G2" s="153"/>
      <c r="H2" s="153"/>
      <c r="L2" s="153"/>
      <c r="M2" s="153"/>
      <c r="N2" s="153"/>
      <c r="O2" s="153"/>
      <c r="P2" s="153"/>
      <c r="Q2" s="153"/>
    </row>
    <row r="3" spans="1:17" ht="19.5" customHeight="1" x14ac:dyDescent="0.2">
      <c r="A3" s="153"/>
      <c r="B3" s="153"/>
      <c r="C3" s="153"/>
      <c r="D3" s="153"/>
      <c r="E3" s="153"/>
      <c r="F3" s="153"/>
      <c r="G3" s="153"/>
      <c r="H3" s="153"/>
    </row>
    <row r="4" spans="1:17" x14ac:dyDescent="0.2">
      <c r="B4" s="5" t="s">
        <v>120</v>
      </c>
      <c r="C4" s="6"/>
      <c r="D4" s="5"/>
      <c r="E4" s="5"/>
      <c r="F4" s="134" t="s">
        <v>139</v>
      </c>
      <c r="G4" s="134"/>
      <c r="H4" s="18"/>
    </row>
    <row r="5" spans="1:17" ht="22.5" x14ac:dyDescent="0.2">
      <c r="B5" s="22" t="s">
        <v>1</v>
      </c>
      <c r="C5" s="162" t="s">
        <v>89</v>
      </c>
      <c r="D5" s="163"/>
      <c r="E5" s="73" t="s">
        <v>2</v>
      </c>
      <c r="F5" s="74" t="s">
        <v>3</v>
      </c>
      <c r="G5" s="74" t="s">
        <v>4</v>
      </c>
      <c r="H5" s="66"/>
    </row>
    <row r="6" spans="1:17" x14ac:dyDescent="0.2">
      <c r="B6" s="14">
        <v>0</v>
      </c>
      <c r="C6" s="164">
        <v>1</v>
      </c>
      <c r="D6" s="165"/>
      <c r="E6" s="58">
        <v>2</v>
      </c>
      <c r="F6" s="58">
        <v>3</v>
      </c>
      <c r="G6" s="58">
        <v>4</v>
      </c>
      <c r="H6" s="64"/>
    </row>
    <row r="7" spans="1:17" x14ac:dyDescent="0.2">
      <c r="B7" s="16" t="s">
        <v>5</v>
      </c>
      <c r="C7" s="166" t="s">
        <v>95</v>
      </c>
      <c r="D7" s="167"/>
      <c r="E7" s="79">
        <v>1019</v>
      </c>
      <c r="F7" s="79">
        <v>491</v>
      </c>
      <c r="G7" s="80">
        <f>SUM(E7:F7)</f>
        <v>1510</v>
      </c>
      <c r="H7" s="63"/>
    </row>
    <row r="8" spans="1:17" x14ac:dyDescent="0.2">
      <c r="B8" s="16" t="s">
        <v>7</v>
      </c>
      <c r="C8" s="155" t="s">
        <v>96</v>
      </c>
      <c r="D8" s="156"/>
      <c r="E8" s="79">
        <v>387</v>
      </c>
      <c r="F8" s="79">
        <v>173</v>
      </c>
      <c r="G8" s="80">
        <f t="shared" ref="G8:G27" si="0">SUM(E8:F8)</f>
        <v>560</v>
      </c>
      <c r="H8" s="63"/>
    </row>
    <row r="9" spans="1:17" x14ac:dyDescent="0.2">
      <c r="B9" s="16" t="s">
        <v>9</v>
      </c>
      <c r="C9" s="155" t="s">
        <v>97</v>
      </c>
      <c r="D9" s="156"/>
      <c r="E9" s="79">
        <v>371</v>
      </c>
      <c r="F9" s="79">
        <v>180</v>
      </c>
      <c r="G9" s="80">
        <f t="shared" si="0"/>
        <v>551</v>
      </c>
      <c r="H9" s="63"/>
    </row>
    <row r="10" spans="1:17" x14ac:dyDescent="0.2">
      <c r="B10" s="16" t="s">
        <v>11</v>
      </c>
      <c r="C10" s="155" t="s">
        <v>98</v>
      </c>
      <c r="D10" s="156"/>
      <c r="E10" s="79">
        <v>490</v>
      </c>
      <c r="F10" s="79">
        <v>227</v>
      </c>
      <c r="G10" s="80">
        <f t="shared" si="0"/>
        <v>717</v>
      </c>
      <c r="H10" s="63"/>
    </row>
    <row r="11" spans="1:17" x14ac:dyDescent="0.2">
      <c r="B11" s="16" t="s">
        <v>13</v>
      </c>
      <c r="C11" s="155" t="s">
        <v>99</v>
      </c>
      <c r="D11" s="156"/>
      <c r="E11" s="79">
        <v>630</v>
      </c>
      <c r="F11" s="79">
        <v>367</v>
      </c>
      <c r="G11" s="80">
        <f t="shared" si="0"/>
        <v>997</v>
      </c>
      <c r="H11" s="63"/>
    </row>
    <row r="12" spans="1:17" x14ac:dyDescent="0.2">
      <c r="B12" s="16" t="s">
        <v>15</v>
      </c>
      <c r="C12" s="155" t="s">
        <v>100</v>
      </c>
      <c r="D12" s="156"/>
      <c r="E12" s="79">
        <v>227</v>
      </c>
      <c r="F12" s="79">
        <v>139</v>
      </c>
      <c r="G12" s="80">
        <f t="shared" si="0"/>
        <v>366</v>
      </c>
      <c r="H12" s="63"/>
    </row>
    <row r="13" spans="1:17" x14ac:dyDescent="0.2">
      <c r="B13" s="16" t="s">
        <v>17</v>
      </c>
      <c r="C13" s="160" t="s">
        <v>101</v>
      </c>
      <c r="D13" s="161"/>
      <c r="E13" s="79">
        <v>273</v>
      </c>
      <c r="F13" s="79">
        <v>151</v>
      </c>
      <c r="G13" s="80">
        <f t="shared" si="0"/>
        <v>424</v>
      </c>
      <c r="H13" s="63"/>
    </row>
    <row r="14" spans="1:17" x14ac:dyDescent="0.2">
      <c r="B14" s="59" t="s">
        <v>44</v>
      </c>
      <c r="C14" s="155" t="s">
        <v>102</v>
      </c>
      <c r="D14" s="156"/>
      <c r="E14" s="79">
        <v>1682</v>
      </c>
      <c r="F14" s="79">
        <v>996</v>
      </c>
      <c r="G14" s="80">
        <f t="shared" si="0"/>
        <v>2678</v>
      </c>
      <c r="H14" s="63"/>
      <c r="J14" s="60"/>
    </row>
    <row r="15" spans="1:17" x14ac:dyDescent="0.2">
      <c r="B15" s="59" t="s">
        <v>47</v>
      </c>
      <c r="C15" s="155" t="s">
        <v>103</v>
      </c>
      <c r="D15" s="156"/>
      <c r="E15" s="79">
        <v>137</v>
      </c>
      <c r="F15" s="79">
        <v>79</v>
      </c>
      <c r="G15" s="80">
        <f t="shared" si="0"/>
        <v>216</v>
      </c>
      <c r="H15" s="63"/>
    </row>
    <row r="16" spans="1:17" x14ac:dyDescent="0.2">
      <c r="B16" s="59" t="s">
        <v>50</v>
      </c>
      <c r="C16" s="155" t="s">
        <v>104</v>
      </c>
      <c r="D16" s="156"/>
      <c r="E16" s="79">
        <v>177</v>
      </c>
      <c r="F16" s="79">
        <v>81</v>
      </c>
      <c r="G16" s="80">
        <f t="shared" si="0"/>
        <v>258</v>
      </c>
      <c r="H16" s="63"/>
    </row>
    <row r="17" spans="2:8" x14ac:dyDescent="0.2">
      <c r="B17" s="59" t="s">
        <v>53</v>
      </c>
      <c r="C17" s="155" t="s">
        <v>105</v>
      </c>
      <c r="D17" s="156"/>
      <c r="E17" s="79">
        <v>161</v>
      </c>
      <c r="F17" s="79">
        <v>66</v>
      </c>
      <c r="G17" s="80">
        <f t="shared" si="0"/>
        <v>227</v>
      </c>
      <c r="H17" s="63"/>
    </row>
    <row r="18" spans="2:8" x14ac:dyDescent="0.2">
      <c r="B18" s="59" t="s">
        <v>56</v>
      </c>
      <c r="C18" s="155" t="s">
        <v>106</v>
      </c>
      <c r="D18" s="156"/>
      <c r="E18" s="79">
        <v>467</v>
      </c>
      <c r="F18" s="79">
        <v>125</v>
      </c>
      <c r="G18" s="80">
        <f t="shared" si="0"/>
        <v>592</v>
      </c>
      <c r="H18" s="63"/>
    </row>
    <row r="19" spans="2:8" x14ac:dyDescent="0.2">
      <c r="B19" s="59" t="s">
        <v>59</v>
      </c>
      <c r="C19" s="155" t="s">
        <v>107</v>
      </c>
      <c r="D19" s="156"/>
      <c r="E19" s="79">
        <v>680</v>
      </c>
      <c r="F19" s="79">
        <v>286</v>
      </c>
      <c r="G19" s="80">
        <f t="shared" si="0"/>
        <v>966</v>
      </c>
      <c r="H19" s="63"/>
    </row>
    <row r="20" spans="2:8" x14ac:dyDescent="0.2">
      <c r="B20" s="59" t="s">
        <v>62</v>
      </c>
      <c r="C20" s="155" t="s">
        <v>108</v>
      </c>
      <c r="D20" s="156"/>
      <c r="E20" s="79">
        <v>887</v>
      </c>
      <c r="F20" s="79">
        <v>369</v>
      </c>
      <c r="G20" s="80">
        <f t="shared" si="0"/>
        <v>1256</v>
      </c>
      <c r="H20" s="63"/>
    </row>
    <row r="21" spans="2:8" x14ac:dyDescent="0.2">
      <c r="B21" s="59" t="s">
        <v>65</v>
      </c>
      <c r="C21" s="155" t="s">
        <v>109</v>
      </c>
      <c r="D21" s="156"/>
      <c r="E21" s="79">
        <v>346</v>
      </c>
      <c r="F21" s="79">
        <v>213</v>
      </c>
      <c r="G21" s="80">
        <f t="shared" si="0"/>
        <v>559</v>
      </c>
      <c r="H21" s="63"/>
    </row>
    <row r="22" spans="2:8" x14ac:dyDescent="0.2">
      <c r="B22" s="59" t="s">
        <v>68</v>
      </c>
      <c r="C22" s="155" t="s">
        <v>110</v>
      </c>
      <c r="D22" s="156"/>
      <c r="E22" s="79">
        <v>372</v>
      </c>
      <c r="F22" s="79">
        <v>154</v>
      </c>
      <c r="G22" s="80">
        <f t="shared" si="0"/>
        <v>526</v>
      </c>
      <c r="H22" s="63"/>
    </row>
    <row r="23" spans="2:8" x14ac:dyDescent="0.2">
      <c r="B23" s="59" t="s">
        <v>71</v>
      </c>
      <c r="C23" s="155" t="s">
        <v>111</v>
      </c>
      <c r="D23" s="156"/>
      <c r="E23" s="79">
        <v>1985</v>
      </c>
      <c r="F23" s="79">
        <v>1004</v>
      </c>
      <c r="G23" s="80">
        <f t="shared" si="0"/>
        <v>2989</v>
      </c>
      <c r="H23" s="63"/>
    </row>
    <row r="24" spans="2:8" x14ac:dyDescent="0.2">
      <c r="B24" s="59" t="s">
        <v>74</v>
      </c>
      <c r="C24" s="155" t="s">
        <v>112</v>
      </c>
      <c r="D24" s="156"/>
      <c r="E24" s="79">
        <v>1282</v>
      </c>
      <c r="F24" s="79">
        <v>889</v>
      </c>
      <c r="G24" s="80">
        <f t="shared" si="0"/>
        <v>2171</v>
      </c>
      <c r="H24" s="63"/>
    </row>
    <row r="25" spans="2:8" x14ac:dyDescent="0.2">
      <c r="B25" s="59" t="s">
        <v>77</v>
      </c>
      <c r="C25" s="155" t="s">
        <v>113</v>
      </c>
      <c r="D25" s="156"/>
      <c r="E25" s="79">
        <v>582</v>
      </c>
      <c r="F25" s="79">
        <v>305</v>
      </c>
      <c r="G25" s="80">
        <f t="shared" si="0"/>
        <v>887</v>
      </c>
      <c r="H25" s="63"/>
    </row>
    <row r="26" spans="2:8" x14ac:dyDescent="0.2">
      <c r="B26" s="59" t="s">
        <v>80</v>
      </c>
      <c r="C26" s="155" t="s">
        <v>114</v>
      </c>
      <c r="D26" s="156"/>
      <c r="E26" s="79">
        <v>412</v>
      </c>
      <c r="F26" s="79">
        <v>231</v>
      </c>
      <c r="G26" s="80">
        <f t="shared" si="0"/>
        <v>643</v>
      </c>
      <c r="H26" s="63"/>
    </row>
    <row r="27" spans="2:8" x14ac:dyDescent="0.2">
      <c r="B27" s="59" t="s">
        <v>83</v>
      </c>
      <c r="C27" s="155" t="s">
        <v>115</v>
      </c>
      <c r="D27" s="156"/>
      <c r="E27" s="79">
        <v>5011</v>
      </c>
      <c r="F27" s="79">
        <v>2777</v>
      </c>
      <c r="G27" s="80">
        <f t="shared" si="0"/>
        <v>7788</v>
      </c>
      <c r="H27" s="63"/>
    </row>
    <row r="28" spans="2:8" ht="20.25" customHeight="1" x14ac:dyDescent="0.2">
      <c r="B28" s="157" t="s">
        <v>19</v>
      </c>
      <c r="C28" s="158"/>
      <c r="D28" s="159"/>
      <c r="E28" s="81">
        <f>SUM(E7:E27)</f>
        <v>17578</v>
      </c>
      <c r="F28" s="81">
        <f t="shared" ref="F28:G28" si="1">SUM(F7:F27)</f>
        <v>9303</v>
      </c>
      <c r="G28" s="81">
        <f t="shared" si="1"/>
        <v>26881</v>
      </c>
      <c r="H28" s="64"/>
    </row>
    <row r="29" spans="2:8" x14ac:dyDescent="0.2">
      <c r="B29" s="83"/>
    </row>
    <row r="30" spans="2:8" x14ac:dyDescent="0.2">
      <c r="B30" s="154"/>
      <c r="C30" s="154"/>
      <c r="D30" s="154"/>
      <c r="E30" s="154"/>
      <c r="F30" s="154"/>
      <c r="G30" s="154"/>
    </row>
    <row r="31" spans="2:8" x14ac:dyDescent="0.2">
      <c r="B31" s="154"/>
      <c r="C31" s="154"/>
      <c r="D31" s="154"/>
      <c r="E31" s="154"/>
      <c r="F31" s="154"/>
      <c r="G31" s="154"/>
    </row>
  </sheetData>
  <mergeCells count="28">
    <mergeCell ref="L2:Q2"/>
    <mergeCell ref="C11:D11"/>
    <mergeCell ref="F4:G4"/>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E3" sqref="E3:F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8" t="s">
        <v>127</v>
      </c>
      <c r="B1" s="168"/>
      <c r="C1" s="168"/>
      <c r="D1" s="168"/>
      <c r="E1" s="168"/>
      <c r="F1" s="168"/>
      <c r="G1" s="21"/>
    </row>
    <row r="2" spans="1:8" ht="7.5" customHeight="1" x14ac:dyDescent="0.2">
      <c r="A2" s="57"/>
      <c r="B2" s="57"/>
      <c r="C2" s="57"/>
      <c r="D2" s="57"/>
      <c r="E2" s="57"/>
      <c r="F2" s="57"/>
      <c r="G2" s="57"/>
    </row>
    <row r="3" spans="1:8" ht="15" customHeight="1" x14ac:dyDescent="0.2">
      <c r="A3" s="5" t="s">
        <v>121</v>
      </c>
      <c r="B3" s="6"/>
      <c r="C3" s="5"/>
      <c r="D3" s="5"/>
      <c r="E3" s="134" t="s">
        <v>140</v>
      </c>
      <c r="F3" s="134"/>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2412</v>
      </c>
      <c r="E6" s="116">
        <v>1199</v>
      </c>
      <c r="F6" s="117">
        <f>SUM(D6:E6)</f>
        <v>3611</v>
      </c>
      <c r="G6" s="63"/>
      <c r="H6" s="64"/>
    </row>
    <row r="7" spans="1:8" x14ac:dyDescent="0.2">
      <c r="A7" s="90" t="s">
        <v>7</v>
      </c>
      <c r="B7" s="67" t="s">
        <v>32</v>
      </c>
      <c r="C7" s="68" t="s">
        <v>33</v>
      </c>
      <c r="D7" s="116">
        <v>341</v>
      </c>
      <c r="E7" s="116">
        <v>38</v>
      </c>
      <c r="F7" s="117">
        <f t="shared" ref="F7:F27" si="0">SUM(D7:E7)</f>
        <v>379</v>
      </c>
      <c r="G7" s="63"/>
      <c r="H7" s="64"/>
    </row>
    <row r="8" spans="1:8" x14ac:dyDescent="0.2">
      <c r="A8" s="91" t="s">
        <v>9</v>
      </c>
      <c r="B8" s="67" t="s">
        <v>34</v>
      </c>
      <c r="C8" s="68" t="s">
        <v>35</v>
      </c>
      <c r="D8" s="116">
        <v>20136</v>
      </c>
      <c r="E8" s="116">
        <v>9140</v>
      </c>
      <c r="F8" s="117">
        <f t="shared" si="0"/>
        <v>29276</v>
      </c>
      <c r="G8" s="63"/>
      <c r="H8" s="64"/>
    </row>
    <row r="9" spans="1:8" x14ac:dyDescent="0.2">
      <c r="A9" s="91" t="s">
        <v>11</v>
      </c>
      <c r="B9" s="67" t="s">
        <v>36</v>
      </c>
      <c r="C9" s="69" t="s">
        <v>37</v>
      </c>
      <c r="D9" s="116">
        <v>1140</v>
      </c>
      <c r="E9" s="116">
        <v>326</v>
      </c>
      <c r="F9" s="117">
        <f t="shared" si="0"/>
        <v>1466</v>
      </c>
      <c r="G9" s="63"/>
      <c r="H9" s="64"/>
    </row>
    <row r="10" spans="1:8" ht="27.75" customHeight="1" x14ac:dyDescent="0.2">
      <c r="A10" s="91" t="s">
        <v>13</v>
      </c>
      <c r="B10" s="67" t="s">
        <v>38</v>
      </c>
      <c r="C10" s="69" t="s">
        <v>117</v>
      </c>
      <c r="D10" s="116">
        <v>1076</v>
      </c>
      <c r="E10" s="116">
        <v>387</v>
      </c>
      <c r="F10" s="117">
        <f t="shared" si="0"/>
        <v>1463</v>
      </c>
      <c r="G10" s="63"/>
      <c r="H10" s="64"/>
    </row>
    <row r="11" spans="1:8" ht="15" customHeight="1" x14ac:dyDescent="0.2">
      <c r="A11" s="91" t="s">
        <v>15</v>
      </c>
      <c r="B11" s="67" t="s">
        <v>40</v>
      </c>
      <c r="C11" s="69" t="s">
        <v>41</v>
      </c>
      <c r="D11" s="116">
        <v>11599</v>
      </c>
      <c r="E11" s="116">
        <v>1820</v>
      </c>
      <c r="F11" s="117">
        <f t="shared" si="0"/>
        <v>13419</v>
      </c>
      <c r="G11" s="63"/>
      <c r="H11" s="64"/>
    </row>
    <row r="12" spans="1:8" ht="22.5" x14ac:dyDescent="0.2">
      <c r="A12" s="91" t="s">
        <v>17</v>
      </c>
      <c r="B12" s="67" t="s">
        <v>42</v>
      </c>
      <c r="C12" s="69" t="s">
        <v>118</v>
      </c>
      <c r="D12" s="116">
        <v>14588</v>
      </c>
      <c r="E12" s="116">
        <v>15267</v>
      </c>
      <c r="F12" s="117">
        <f t="shared" si="0"/>
        <v>29855</v>
      </c>
      <c r="G12" s="63"/>
      <c r="H12" s="64"/>
    </row>
    <row r="13" spans="1:8" x14ac:dyDescent="0.2">
      <c r="A13" s="39" t="s">
        <v>44</v>
      </c>
      <c r="B13" s="67" t="s">
        <v>45</v>
      </c>
      <c r="C13" s="68" t="s">
        <v>46</v>
      </c>
      <c r="D13" s="116">
        <v>6247</v>
      </c>
      <c r="E13" s="116">
        <v>2027</v>
      </c>
      <c r="F13" s="117">
        <f t="shared" si="0"/>
        <v>8274</v>
      </c>
      <c r="G13" s="63"/>
      <c r="H13" s="64"/>
    </row>
    <row r="14" spans="1:8" ht="22.5" x14ac:dyDescent="0.2">
      <c r="A14" s="39" t="s">
        <v>47</v>
      </c>
      <c r="B14" s="67" t="s">
        <v>48</v>
      </c>
      <c r="C14" s="69" t="s">
        <v>49</v>
      </c>
      <c r="D14" s="116">
        <v>6492</v>
      </c>
      <c r="E14" s="116">
        <v>7026</v>
      </c>
      <c r="F14" s="117">
        <f t="shared" si="0"/>
        <v>13518</v>
      </c>
      <c r="G14" s="63"/>
      <c r="H14" s="64"/>
    </row>
    <row r="15" spans="1:8" ht="15" customHeight="1" x14ac:dyDescent="0.2">
      <c r="A15" s="39" t="s">
        <v>50</v>
      </c>
      <c r="B15" s="67" t="s">
        <v>51</v>
      </c>
      <c r="C15" s="68" t="s">
        <v>52</v>
      </c>
      <c r="D15" s="116">
        <v>9051</v>
      </c>
      <c r="E15" s="116">
        <v>4844</v>
      </c>
      <c r="F15" s="117">
        <f t="shared" si="0"/>
        <v>13895</v>
      </c>
      <c r="G15" s="63"/>
      <c r="H15" s="64"/>
    </row>
    <row r="16" spans="1:8" x14ac:dyDescent="0.2">
      <c r="A16" s="39" t="s">
        <v>53</v>
      </c>
      <c r="B16" s="67" t="s">
        <v>54</v>
      </c>
      <c r="C16" s="68" t="s">
        <v>55</v>
      </c>
      <c r="D16" s="116">
        <v>1270</v>
      </c>
      <c r="E16" s="116">
        <v>2531</v>
      </c>
      <c r="F16" s="117">
        <f t="shared" si="0"/>
        <v>3801</v>
      </c>
      <c r="G16" s="63"/>
      <c r="H16" s="64"/>
    </row>
    <row r="17" spans="1:8" ht="15" customHeight="1" x14ac:dyDescent="0.2">
      <c r="A17" s="39" t="s">
        <v>56</v>
      </c>
      <c r="B17" s="67" t="s">
        <v>57</v>
      </c>
      <c r="C17" s="68" t="s">
        <v>58</v>
      </c>
      <c r="D17" s="116">
        <v>718</v>
      </c>
      <c r="E17" s="116">
        <v>458</v>
      </c>
      <c r="F17" s="117">
        <f t="shared" si="0"/>
        <v>1176</v>
      </c>
      <c r="G17" s="63"/>
      <c r="H17" s="64"/>
    </row>
    <row r="18" spans="1:8" ht="15" customHeight="1" x14ac:dyDescent="0.2">
      <c r="A18" s="39" t="s">
        <v>59</v>
      </c>
      <c r="B18" s="67" t="s">
        <v>60</v>
      </c>
      <c r="C18" s="68" t="s">
        <v>61</v>
      </c>
      <c r="D18" s="116">
        <v>6586</v>
      </c>
      <c r="E18" s="116">
        <v>7357</v>
      </c>
      <c r="F18" s="117">
        <f t="shared" si="0"/>
        <v>13943</v>
      </c>
      <c r="G18" s="63"/>
      <c r="H18" s="64"/>
    </row>
    <row r="19" spans="1:8" x14ac:dyDescent="0.2">
      <c r="A19" s="39" t="s">
        <v>62</v>
      </c>
      <c r="B19" s="67" t="s">
        <v>63</v>
      </c>
      <c r="C19" s="69" t="s">
        <v>64</v>
      </c>
      <c r="D19" s="116">
        <v>2644</v>
      </c>
      <c r="E19" s="116">
        <v>2315</v>
      </c>
      <c r="F19" s="117">
        <f t="shared" si="0"/>
        <v>4959</v>
      </c>
      <c r="G19" s="63"/>
      <c r="H19" s="64"/>
    </row>
    <row r="20" spans="1:8" x14ac:dyDescent="0.2">
      <c r="A20" s="39" t="s">
        <v>65</v>
      </c>
      <c r="B20" s="67" t="s">
        <v>66</v>
      </c>
      <c r="C20" s="69" t="s">
        <v>67</v>
      </c>
      <c r="D20" s="116">
        <v>3810</v>
      </c>
      <c r="E20" s="116">
        <v>3194</v>
      </c>
      <c r="F20" s="117">
        <f t="shared" si="0"/>
        <v>7004</v>
      </c>
      <c r="G20" s="63"/>
      <c r="H20" s="64"/>
    </row>
    <row r="21" spans="1:8" x14ac:dyDescent="0.2">
      <c r="A21" s="39" t="s">
        <v>68</v>
      </c>
      <c r="B21" s="67" t="s">
        <v>69</v>
      </c>
      <c r="C21" s="68" t="s">
        <v>70</v>
      </c>
      <c r="D21" s="116">
        <v>623</v>
      </c>
      <c r="E21" s="116">
        <v>3034</v>
      </c>
      <c r="F21" s="117">
        <f t="shared" si="0"/>
        <v>3657</v>
      </c>
      <c r="G21" s="63"/>
      <c r="H21" s="64"/>
    </row>
    <row r="22" spans="1:8" x14ac:dyDescent="0.2">
      <c r="A22" s="39" t="s">
        <v>71</v>
      </c>
      <c r="B22" s="67" t="s">
        <v>72</v>
      </c>
      <c r="C22" s="69" t="s">
        <v>73</v>
      </c>
      <c r="D22" s="116">
        <v>4046</v>
      </c>
      <c r="E22" s="116">
        <v>12521</v>
      </c>
      <c r="F22" s="117">
        <f t="shared" si="0"/>
        <v>16567</v>
      </c>
      <c r="G22" s="63"/>
      <c r="H22" s="64"/>
    </row>
    <row r="23" spans="1:8" ht="15" customHeight="1" x14ac:dyDescent="0.2">
      <c r="A23" s="39" t="s">
        <v>74</v>
      </c>
      <c r="B23" s="67" t="s">
        <v>75</v>
      </c>
      <c r="C23" s="68" t="s">
        <v>76</v>
      </c>
      <c r="D23" s="116">
        <v>1127</v>
      </c>
      <c r="E23" s="116">
        <v>1667</v>
      </c>
      <c r="F23" s="117">
        <f t="shared" si="0"/>
        <v>2794</v>
      </c>
      <c r="G23" s="63"/>
      <c r="H23" s="64"/>
    </row>
    <row r="24" spans="1:8" ht="15" customHeight="1" x14ac:dyDescent="0.2">
      <c r="A24" s="39" t="s">
        <v>77</v>
      </c>
      <c r="B24" s="67" t="s">
        <v>78</v>
      </c>
      <c r="C24" s="68" t="s">
        <v>79</v>
      </c>
      <c r="D24" s="116">
        <v>1198</v>
      </c>
      <c r="E24" s="116">
        <v>4222</v>
      </c>
      <c r="F24" s="117">
        <f t="shared" si="0"/>
        <v>5420</v>
      </c>
      <c r="G24" s="63"/>
      <c r="H24" s="64"/>
    </row>
    <row r="25" spans="1:8" ht="39" customHeight="1" x14ac:dyDescent="0.2">
      <c r="A25" s="39" t="s">
        <v>80</v>
      </c>
      <c r="B25" s="67" t="s">
        <v>81</v>
      </c>
      <c r="C25" s="69" t="s">
        <v>82</v>
      </c>
      <c r="D25" s="116">
        <v>22</v>
      </c>
      <c r="E25" s="116">
        <v>127</v>
      </c>
      <c r="F25" s="117">
        <f t="shared" si="0"/>
        <v>149</v>
      </c>
      <c r="G25" s="63"/>
      <c r="H25" s="64"/>
    </row>
    <row r="26" spans="1:8" x14ac:dyDescent="0.2">
      <c r="A26" s="39" t="s">
        <v>83</v>
      </c>
      <c r="B26" s="67" t="s">
        <v>84</v>
      </c>
      <c r="C26" s="69" t="s">
        <v>85</v>
      </c>
      <c r="D26" s="116">
        <v>14</v>
      </c>
      <c r="E26" s="116">
        <v>20</v>
      </c>
      <c r="F26" s="117">
        <f t="shared" si="0"/>
        <v>34</v>
      </c>
      <c r="G26" s="63"/>
      <c r="H26" s="64"/>
    </row>
    <row r="27" spans="1:8" ht="15" customHeight="1" x14ac:dyDescent="0.2">
      <c r="A27" s="92" t="s">
        <v>86</v>
      </c>
      <c r="B27" s="70"/>
      <c r="C27" s="87" t="s">
        <v>87</v>
      </c>
      <c r="D27" s="116">
        <v>120</v>
      </c>
      <c r="E27" s="116">
        <v>91</v>
      </c>
      <c r="F27" s="117">
        <f t="shared" si="0"/>
        <v>211</v>
      </c>
      <c r="G27" s="63"/>
      <c r="H27" s="64"/>
    </row>
    <row r="28" spans="1:8" ht="21" customHeight="1" x14ac:dyDescent="0.2">
      <c r="A28" s="150" t="s">
        <v>19</v>
      </c>
      <c r="B28" s="151"/>
      <c r="C28" s="151"/>
      <c r="D28" s="102">
        <f>SUM(D6:D27)</f>
        <v>95260</v>
      </c>
      <c r="E28" s="102">
        <f t="shared" ref="E28:F28" si="1">SUM(E6:E27)</f>
        <v>79611</v>
      </c>
      <c r="F28" s="102">
        <f t="shared" si="1"/>
        <v>174871</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0" t="s">
        <v>123</v>
      </c>
      <c r="B49" s="170"/>
      <c r="C49" s="170"/>
      <c r="D49" s="170"/>
      <c r="E49" s="170"/>
      <c r="F49" s="170"/>
      <c r="G49" s="77"/>
    </row>
    <row r="50" spans="1:9" ht="70.5" customHeight="1" x14ac:dyDescent="0.2">
      <c r="A50" s="170" t="s">
        <v>124</v>
      </c>
      <c r="B50" s="170"/>
      <c r="C50" s="170"/>
      <c r="D50" s="170"/>
      <c r="E50" s="170"/>
      <c r="F50" s="170"/>
      <c r="G50" s="78"/>
    </row>
    <row r="51" spans="1:9" ht="22.5" customHeight="1" x14ac:dyDescent="0.2">
      <c r="A51" s="169" t="s">
        <v>125</v>
      </c>
      <c r="B51" s="169"/>
      <c r="C51" s="169"/>
      <c r="D51" s="169"/>
      <c r="E51" s="169"/>
      <c r="F51" s="169"/>
      <c r="G51" s="82"/>
      <c r="H51" s="82"/>
      <c r="I51" s="82"/>
    </row>
  </sheetData>
  <mergeCells count="6">
    <mergeCell ref="A1:F1"/>
    <mergeCell ref="E3:F3"/>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I25" sqref="I25"/>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8" t="s">
        <v>128</v>
      </c>
      <c r="B2" s="168"/>
      <c r="C2" s="168"/>
      <c r="D2" s="168"/>
      <c r="E2" s="168"/>
      <c r="F2" s="168"/>
      <c r="G2" s="168"/>
      <c r="H2" s="168"/>
    </row>
    <row r="3" spans="1:16" ht="5.25" customHeight="1" x14ac:dyDescent="0.2">
      <c r="B3" s="76"/>
      <c r="C3" s="76"/>
      <c r="D3" s="76"/>
      <c r="E3" s="76"/>
      <c r="F3" s="76"/>
      <c r="G3" s="76"/>
      <c r="H3" s="21"/>
    </row>
    <row r="4" spans="1:16" x14ac:dyDescent="0.2">
      <c r="B4" s="5" t="s">
        <v>122</v>
      </c>
      <c r="C4" s="6"/>
      <c r="D4" s="5"/>
      <c r="E4" s="5"/>
      <c r="F4" s="134" t="str">
        <f>'T 6.'!F4:G4</f>
        <v>Stanje: 31.svibnja 2023.</v>
      </c>
      <c r="G4" s="134"/>
      <c r="H4" s="18"/>
    </row>
    <row r="5" spans="1:16" ht="22.5" x14ac:dyDescent="0.2">
      <c r="B5" s="22" t="s">
        <v>1</v>
      </c>
      <c r="C5" s="162" t="s">
        <v>89</v>
      </c>
      <c r="D5" s="163"/>
      <c r="E5" s="73" t="s">
        <v>2</v>
      </c>
      <c r="F5" s="74" t="s">
        <v>3</v>
      </c>
      <c r="G5" s="74" t="s">
        <v>4</v>
      </c>
      <c r="H5" s="66"/>
    </row>
    <row r="6" spans="1:16" x14ac:dyDescent="0.2">
      <c r="B6" s="14">
        <v>0</v>
      </c>
      <c r="C6" s="164">
        <v>1</v>
      </c>
      <c r="D6" s="165"/>
      <c r="E6" s="58">
        <v>2</v>
      </c>
      <c r="F6" s="58">
        <v>3</v>
      </c>
      <c r="G6" s="58">
        <v>4</v>
      </c>
      <c r="H6" s="64"/>
      <c r="K6" s="168"/>
      <c r="L6" s="168"/>
      <c r="M6" s="168"/>
      <c r="N6" s="168"/>
      <c r="O6" s="168"/>
      <c r="P6" s="168"/>
    </row>
    <row r="7" spans="1:16" x14ac:dyDescent="0.2">
      <c r="B7" s="16" t="s">
        <v>5</v>
      </c>
      <c r="C7" s="166" t="s">
        <v>95</v>
      </c>
      <c r="D7" s="167"/>
      <c r="E7" s="79">
        <v>7314</v>
      </c>
      <c r="F7" s="79">
        <v>4352</v>
      </c>
      <c r="G7" s="80">
        <f>SUM(E7:F7)</f>
        <v>11666</v>
      </c>
      <c r="H7" s="63"/>
    </row>
    <row r="8" spans="1:16" x14ac:dyDescent="0.2">
      <c r="B8" s="16" t="s">
        <v>7</v>
      </c>
      <c r="C8" s="155" t="s">
        <v>96</v>
      </c>
      <c r="D8" s="156"/>
      <c r="E8" s="79">
        <v>2852</v>
      </c>
      <c r="F8" s="79">
        <v>2107</v>
      </c>
      <c r="G8" s="80">
        <f t="shared" ref="G8:G27" si="0">SUM(E8:F8)</f>
        <v>4959</v>
      </c>
      <c r="H8" s="63"/>
    </row>
    <row r="9" spans="1:16" x14ac:dyDescent="0.2">
      <c r="B9" s="16" t="s">
        <v>9</v>
      </c>
      <c r="C9" s="155" t="s">
        <v>97</v>
      </c>
      <c r="D9" s="156"/>
      <c r="E9" s="79">
        <v>2293</v>
      </c>
      <c r="F9" s="79">
        <v>1929</v>
      </c>
      <c r="G9" s="80">
        <f t="shared" si="0"/>
        <v>4222</v>
      </c>
      <c r="H9" s="63"/>
    </row>
    <row r="10" spans="1:16" x14ac:dyDescent="0.2">
      <c r="B10" s="16" t="s">
        <v>11</v>
      </c>
      <c r="C10" s="155" t="s">
        <v>98</v>
      </c>
      <c r="D10" s="156"/>
      <c r="E10" s="79">
        <v>1835</v>
      </c>
      <c r="F10" s="79">
        <v>1492</v>
      </c>
      <c r="G10" s="80">
        <f t="shared" si="0"/>
        <v>3327</v>
      </c>
      <c r="H10" s="63"/>
    </row>
    <row r="11" spans="1:16" x14ac:dyDescent="0.2">
      <c r="B11" s="16" t="s">
        <v>13</v>
      </c>
      <c r="C11" s="155" t="s">
        <v>99</v>
      </c>
      <c r="D11" s="156"/>
      <c r="E11" s="79">
        <v>5341</v>
      </c>
      <c r="F11" s="79">
        <v>3997</v>
      </c>
      <c r="G11" s="80">
        <f t="shared" si="0"/>
        <v>9338</v>
      </c>
      <c r="H11" s="63"/>
    </row>
    <row r="12" spans="1:16" x14ac:dyDescent="0.2">
      <c r="B12" s="16" t="s">
        <v>15</v>
      </c>
      <c r="C12" s="155" t="s">
        <v>100</v>
      </c>
      <c r="D12" s="156"/>
      <c r="E12" s="79">
        <v>2226</v>
      </c>
      <c r="F12" s="79">
        <v>1713</v>
      </c>
      <c r="G12" s="80">
        <f t="shared" si="0"/>
        <v>3939</v>
      </c>
      <c r="H12" s="63"/>
    </row>
    <row r="13" spans="1:16" x14ac:dyDescent="0.2">
      <c r="B13" s="16" t="s">
        <v>17</v>
      </c>
      <c r="C13" s="160" t="s">
        <v>101</v>
      </c>
      <c r="D13" s="161"/>
      <c r="E13" s="79">
        <v>1969</v>
      </c>
      <c r="F13" s="79">
        <v>1463</v>
      </c>
      <c r="G13" s="80">
        <f t="shared" si="0"/>
        <v>3432</v>
      </c>
      <c r="H13" s="63"/>
    </row>
    <row r="14" spans="1:16" x14ac:dyDescent="0.2">
      <c r="B14" s="59" t="s">
        <v>44</v>
      </c>
      <c r="C14" s="155" t="s">
        <v>102</v>
      </c>
      <c r="D14" s="156"/>
      <c r="E14" s="79">
        <v>5118</v>
      </c>
      <c r="F14" s="79">
        <v>4822</v>
      </c>
      <c r="G14" s="80">
        <f t="shared" si="0"/>
        <v>9940</v>
      </c>
      <c r="H14" s="63"/>
      <c r="J14" s="60"/>
    </row>
    <row r="15" spans="1:16" x14ac:dyDescent="0.2">
      <c r="B15" s="59" t="s">
        <v>47</v>
      </c>
      <c r="C15" s="155" t="s">
        <v>103</v>
      </c>
      <c r="D15" s="156"/>
      <c r="E15" s="79">
        <v>676</v>
      </c>
      <c r="F15" s="79">
        <v>580</v>
      </c>
      <c r="G15" s="80">
        <f t="shared" si="0"/>
        <v>1256</v>
      </c>
      <c r="H15" s="63"/>
    </row>
    <row r="16" spans="1:16" x14ac:dyDescent="0.2">
      <c r="B16" s="59" t="s">
        <v>50</v>
      </c>
      <c r="C16" s="155" t="s">
        <v>104</v>
      </c>
      <c r="D16" s="156"/>
      <c r="E16" s="79">
        <v>1221</v>
      </c>
      <c r="F16" s="79">
        <v>982</v>
      </c>
      <c r="G16" s="80">
        <f t="shared" si="0"/>
        <v>2203</v>
      </c>
      <c r="H16" s="63"/>
    </row>
    <row r="17" spans="2:8" x14ac:dyDescent="0.2">
      <c r="B17" s="59" t="s">
        <v>53</v>
      </c>
      <c r="C17" s="155" t="s">
        <v>105</v>
      </c>
      <c r="D17" s="156"/>
      <c r="E17" s="79">
        <v>1183</v>
      </c>
      <c r="F17" s="79">
        <v>868</v>
      </c>
      <c r="G17" s="80">
        <f t="shared" si="0"/>
        <v>2051</v>
      </c>
      <c r="H17" s="63"/>
    </row>
    <row r="18" spans="2:8" x14ac:dyDescent="0.2">
      <c r="B18" s="59" t="s">
        <v>56</v>
      </c>
      <c r="C18" s="155" t="s">
        <v>106</v>
      </c>
      <c r="D18" s="156"/>
      <c r="E18" s="79">
        <v>2905</v>
      </c>
      <c r="F18" s="79">
        <v>1855</v>
      </c>
      <c r="G18" s="80">
        <f t="shared" si="0"/>
        <v>4760</v>
      </c>
      <c r="H18" s="63"/>
    </row>
    <row r="19" spans="2:8" x14ac:dyDescent="0.2">
      <c r="B19" s="59" t="s">
        <v>59</v>
      </c>
      <c r="C19" s="155" t="s">
        <v>107</v>
      </c>
      <c r="D19" s="156"/>
      <c r="E19" s="79">
        <v>2902</v>
      </c>
      <c r="F19" s="79">
        <v>2676</v>
      </c>
      <c r="G19" s="80">
        <f t="shared" si="0"/>
        <v>5578</v>
      </c>
      <c r="H19" s="63"/>
    </row>
    <row r="20" spans="2:8" x14ac:dyDescent="0.2">
      <c r="B20" s="59" t="s">
        <v>62</v>
      </c>
      <c r="C20" s="155" t="s">
        <v>108</v>
      </c>
      <c r="D20" s="156"/>
      <c r="E20" s="79">
        <v>6097</v>
      </c>
      <c r="F20" s="79">
        <v>4657</v>
      </c>
      <c r="G20" s="80">
        <f t="shared" si="0"/>
        <v>10754</v>
      </c>
      <c r="H20" s="63"/>
    </row>
    <row r="21" spans="2:8" x14ac:dyDescent="0.2">
      <c r="B21" s="59" t="s">
        <v>65</v>
      </c>
      <c r="C21" s="155" t="s">
        <v>109</v>
      </c>
      <c r="D21" s="156"/>
      <c r="E21" s="79">
        <v>1515</v>
      </c>
      <c r="F21" s="79">
        <v>1340</v>
      </c>
      <c r="G21" s="80">
        <f t="shared" si="0"/>
        <v>2855</v>
      </c>
      <c r="H21" s="63"/>
    </row>
    <row r="22" spans="2:8" x14ac:dyDescent="0.2">
      <c r="B22" s="59" t="s">
        <v>68</v>
      </c>
      <c r="C22" s="155" t="s">
        <v>110</v>
      </c>
      <c r="D22" s="156"/>
      <c r="E22" s="79">
        <v>2396</v>
      </c>
      <c r="F22" s="79">
        <v>2051</v>
      </c>
      <c r="G22" s="80">
        <f t="shared" si="0"/>
        <v>4447</v>
      </c>
      <c r="H22" s="63"/>
    </row>
    <row r="23" spans="2:8" x14ac:dyDescent="0.2">
      <c r="B23" s="59" t="s">
        <v>71</v>
      </c>
      <c r="C23" s="155" t="s">
        <v>111</v>
      </c>
      <c r="D23" s="156"/>
      <c r="E23" s="79">
        <v>7905</v>
      </c>
      <c r="F23" s="79">
        <v>7261</v>
      </c>
      <c r="G23" s="80">
        <f t="shared" si="0"/>
        <v>15166</v>
      </c>
      <c r="H23" s="63"/>
    </row>
    <row r="24" spans="2:8" x14ac:dyDescent="0.2">
      <c r="B24" s="59" t="s">
        <v>74</v>
      </c>
      <c r="C24" s="155" t="s">
        <v>112</v>
      </c>
      <c r="D24" s="156"/>
      <c r="E24" s="79">
        <v>3849</v>
      </c>
      <c r="F24" s="79">
        <v>3407</v>
      </c>
      <c r="G24" s="80">
        <f t="shared" si="0"/>
        <v>7256</v>
      </c>
      <c r="H24" s="63"/>
    </row>
    <row r="25" spans="2:8" x14ac:dyDescent="0.2">
      <c r="B25" s="59" t="s">
        <v>77</v>
      </c>
      <c r="C25" s="155" t="s">
        <v>113</v>
      </c>
      <c r="D25" s="156"/>
      <c r="E25" s="79">
        <v>1779</v>
      </c>
      <c r="F25" s="79">
        <v>1389</v>
      </c>
      <c r="G25" s="80">
        <f t="shared" si="0"/>
        <v>3168</v>
      </c>
      <c r="H25" s="63"/>
    </row>
    <row r="26" spans="2:8" x14ac:dyDescent="0.2">
      <c r="B26" s="59" t="s">
        <v>80</v>
      </c>
      <c r="C26" s="155" t="s">
        <v>114</v>
      </c>
      <c r="D26" s="156"/>
      <c r="E26" s="79">
        <v>3307</v>
      </c>
      <c r="F26" s="79">
        <v>2353</v>
      </c>
      <c r="G26" s="80">
        <f t="shared" si="0"/>
        <v>5660</v>
      </c>
      <c r="H26" s="63"/>
    </row>
    <row r="27" spans="2:8" x14ac:dyDescent="0.2">
      <c r="B27" s="59" t="s">
        <v>83</v>
      </c>
      <c r="C27" s="155" t="s">
        <v>115</v>
      </c>
      <c r="D27" s="156"/>
      <c r="E27" s="79">
        <v>30577</v>
      </c>
      <c r="F27" s="79">
        <v>28317</v>
      </c>
      <c r="G27" s="80">
        <f t="shared" si="0"/>
        <v>58894</v>
      </c>
      <c r="H27" s="63"/>
    </row>
    <row r="28" spans="2:8" ht="20.25" customHeight="1" x14ac:dyDescent="0.2">
      <c r="B28" s="157" t="s">
        <v>19</v>
      </c>
      <c r="C28" s="158"/>
      <c r="D28" s="159"/>
      <c r="E28" s="81">
        <f>SUM(E7:E27)</f>
        <v>95260</v>
      </c>
      <c r="F28" s="81">
        <f t="shared" ref="F28:G28" si="1">SUM(F7:F27)</f>
        <v>79611</v>
      </c>
      <c r="G28" s="81">
        <f t="shared" si="1"/>
        <v>174871</v>
      </c>
      <c r="H28" s="64"/>
    </row>
    <row r="54" spans="1:8" ht="24.75" customHeight="1" x14ac:dyDescent="0.2">
      <c r="A54" s="171" t="s">
        <v>123</v>
      </c>
      <c r="B54" s="171"/>
      <c r="C54" s="171"/>
      <c r="D54" s="171"/>
      <c r="E54" s="171"/>
      <c r="F54" s="171"/>
      <c r="G54" s="171"/>
      <c r="H54" s="171"/>
    </row>
    <row r="55" spans="1:8" ht="68.25" customHeight="1" x14ac:dyDescent="0.2">
      <c r="A55" s="170" t="s">
        <v>124</v>
      </c>
      <c r="B55" s="170"/>
      <c r="C55" s="170"/>
      <c r="D55" s="170"/>
      <c r="E55" s="170"/>
      <c r="F55" s="170"/>
      <c r="G55" s="170"/>
      <c r="H55" s="170"/>
    </row>
    <row r="56" spans="1:8" ht="25.5" customHeight="1" x14ac:dyDescent="0.2">
      <c r="A56" s="172" t="s">
        <v>126</v>
      </c>
      <c r="B56" s="172"/>
      <c r="C56" s="172"/>
      <c r="D56" s="172"/>
      <c r="E56" s="172"/>
      <c r="F56" s="172"/>
      <c r="G56" s="172"/>
      <c r="H56" s="172"/>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6">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6">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G27">
    <cfRule type="dataBar" priority="4">
      <dataBar>
        <cfvo type="min"/>
        <cfvo type="max"/>
        <color rgb="FFFFB628"/>
      </dataBar>
      <extLst>
        <ext xmlns:x14="http://schemas.microsoft.com/office/spreadsheetml/2009/9/main" uri="{B025F937-C7B1-47D3-B67F-A62EFF666E3E}">
          <x14:id>{7BE18D06-6B5E-4D78-B3E9-EFF058B07BAC}</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7BE18D06-6B5E-4D78-B3E9-EFF058B07BAC}">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2023-06-07T11:22:15Z</cp:lastPrinted>
  <dcterms:created xsi:type="dcterms:W3CDTF">2016-10-06T08:05:06Z</dcterms:created>
  <dcterms:modified xsi:type="dcterms:W3CDTF">2023-06-07T11:22:41Z</dcterms:modified>
</cp:coreProperties>
</file>