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3\"/>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28" i="6" l="1"/>
  <c r="G28" i="6"/>
  <c r="E28" i="6"/>
  <c r="G8" i="6"/>
  <c r="G9" i="6"/>
  <c r="G10" i="6"/>
  <c r="G11" i="6"/>
  <c r="G12" i="6"/>
  <c r="G13" i="6"/>
  <c r="G14" i="6"/>
  <c r="G15" i="6"/>
  <c r="G16" i="6"/>
  <c r="G17" i="6"/>
  <c r="G18" i="6"/>
  <c r="G19" i="6"/>
  <c r="G20" i="6"/>
  <c r="G21" i="6"/>
  <c r="G22" i="6"/>
  <c r="G23" i="6"/>
  <c r="G24" i="6"/>
  <c r="G25" i="6"/>
  <c r="G26" i="6"/>
  <c r="G27" i="6"/>
  <c r="G7" i="6"/>
  <c r="F6" i="7" l="1"/>
  <c r="F7" i="7"/>
  <c r="F8" i="7"/>
  <c r="F9" i="7"/>
  <c r="F10" i="7"/>
  <c r="F11" i="7"/>
  <c r="F12" i="7"/>
  <c r="F13" i="7"/>
  <c r="F14" i="7"/>
  <c r="F15" i="7"/>
  <c r="F16" i="7"/>
  <c r="F17" i="7"/>
  <c r="F18" i="7"/>
  <c r="F19" i="7"/>
  <c r="F20" i="7"/>
  <c r="F21" i="7"/>
  <c r="F22" i="7"/>
  <c r="F23" i="7"/>
  <c r="F24" i="7"/>
  <c r="F25" i="7"/>
  <c r="F26" i="7"/>
  <c r="F27" i="7"/>
  <c r="F9" i="1"/>
  <c r="F10" i="1"/>
  <c r="F11" i="1"/>
  <c r="F12" i="1"/>
  <c r="F13" i="1"/>
  <c r="F14" i="1"/>
  <c r="F8" i="1"/>
  <c r="G9" i="8" l="1"/>
  <c r="G11" i="8"/>
  <c r="G13" i="8"/>
  <c r="G15" i="8"/>
  <c r="G17" i="8"/>
  <c r="G19" i="8"/>
  <c r="G21" i="8"/>
  <c r="G23" i="8"/>
  <c r="G25" i="8"/>
  <c r="G27" i="8"/>
  <c r="G7" i="8"/>
  <c r="F28" i="8"/>
  <c r="G8" i="8"/>
  <c r="G10" i="8"/>
  <c r="G12" i="8"/>
  <c r="G14" i="8"/>
  <c r="G16" i="8"/>
  <c r="G18" i="8"/>
  <c r="G20" i="8"/>
  <c r="G22" i="8"/>
  <c r="G24" i="8"/>
  <c r="G26" i="8"/>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E29" i="3"/>
  <c r="D28" i="4"/>
  <c r="K26" i="4"/>
  <c r="K10" i="4"/>
  <c r="D15" i="1"/>
  <c r="I28" i="4"/>
  <c r="E28" i="4"/>
  <c r="K24" i="4"/>
  <c r="K20" i="4"/>
  <c r="K16" i="4"/>
  <c r="K13" i="4"/>
  <c r="K12" i="4"/>
  <c r="K9" i="4"/>
  <c r="K8" i="4"/>
  <c r="F26" i="5"/>
  <c r="F22" i="5"/>
  <c r="F18" i="5"/>
  <c r="F14" i="5"/>
  <c r="F10" i="5"/>
  <c r="F29" i="3"/>
  <c r="K7" i="4"/>
  <c r="E28" i="5"/>
  <c r="D28" i="7"/>
  <c r="E28" i="7"/>
  <c r="G28" i="8"/>
  <c r="E28" i="8"/>
  <c r="D28" i="5"/>
  <c r="F6" i="5"/>
  <c r="H7" i="2"/>
  <c r="H8" i="2"/>
  <c r="F28" i="7" l="1"/>
  <c r="F28" i="5"/>
  <c r="G29" i="3"/>
  <c r="K28" i="4"/>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<sst xmlns="http://schemas.openxmlformats.org/spreadsheetml/2006/main" count="440" uniqueCount="140">
  <si>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</si>
  <si>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</si>
  <si>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</si>
  <si>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</si>
  <si>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</si>
  <si>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</si>
  <si>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</si>
  <si>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</si>
  <si>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</si>
  <si>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</si>
  <si>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</si>
  <si>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</si>
  <si>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</si>
  <si>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</si>
  <si>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</si>
  <si>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</si>
  <si>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</si>
  <si>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</si>
  <si>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</si>
  <si>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</si>
  <si>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</si>
  <si>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</si>
  <si>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</si>
  <si>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</si>
  <si>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</si>
  <si>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</si>
  <si>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</si>
  <si>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</si>
  <si>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</si>
  <si>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</si>
  <si>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</si>
  <si>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</si>
  <si>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</si>
  <si>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</si>
  <si>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</si>
  <si>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</si>
  <si>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</si>
  <si>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</si>
  <si>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</si>
  <si>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</si>
  <si>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</si>
  <si>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</si>
  <si>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</si>
  <si>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</si>
  <si>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</si>
  <si>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</si>
  <si>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</si>
  <si>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</si>
  <si>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</si>
  <si>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</si>
  <si>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</si>
  <si>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</si>
  <si>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</si>
  <si>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</si>
  <si>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</si>
  <si>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</si>
  <si>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</si>
  <si>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</si>
  <si>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</si>
  <si>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</si>
  <si>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</si>
  <si>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</si>
  <si>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</si>
  <si>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</si>
  <si>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</si>
  <si>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</si>
  <si>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</si>
  <si>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</si>
  <si>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</si>
  <si>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</si>
  <si>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</si>
  <si>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</si>
  <si>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</si>
  <si>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</si>
  <si>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</si>
  <si>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</si>
  <si>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</si>
  <si>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</si>
  <si>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</si>
  <si>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</si>
  <si>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</si>
  <si>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</si>
  <si>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</si>
  <si>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</si>
  <si>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</si>
  <si>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</si>
  <si>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</si>
  <si>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</si>
  <si>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</si>
  <si>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</si>
  <si>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</si>
  <si>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</si>
  <si>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</si>
  <si>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</si>
  <si>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</si>
  <si>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</si>
  <si>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</si>
  <si>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</si>
  <si>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</si>
  <si>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</si>
  <si>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</si>
  <si>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</si>
  <si>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</si>
  <si>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</si>
  <si>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</si>
  <si>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</si>
  <si>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</si>
  <si>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</si>
  <si>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</si>
  <si>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</si>
  <si>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</si>
  <si>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</si>
  <si>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</si>
  <si>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</si>
  <si>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</si>
  <si>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</si>
  <si>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</si>
  <si>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</si>
  <si>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</si>
  <si>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</si>
  <si>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</si>
  <si>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</si>
  <si>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</si>
  <si>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</si>
  <si>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</si>
  <si>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</si>
  <si>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</si>
  <si>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</si>
  <si>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</si>
  <si>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</si>
  <si>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</si>
  <si>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</si>
  <si>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</si>
  <si>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</si>
  <si>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</si>
  <si>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</si>
  <si>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</si>
  <si>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31. srpnja 2023.</t>
  </si>
  <si>
    <t>Stanje: 31. srpnja 2023.</t>
  </si>
  <si>
    <t>Stanje: 31.srpnja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</si>
</sst>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0" fontId="50"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1441708</c:v>
                </c:pt>
                <c:pt idx="1">
                  <c:v>122833</c:v>
                </c:pt>
                <c:pt idx="2">
                  <c:v>81914</c:v>
                </c:pt>
                <c:pt idx="3">
                  <c:v>18368</c:v>
                </c:pt>
                <c:pt idx="4">
                  <c:v>17755</c:v>
                </c:pt>
                <c:pt idx="5">
                  <c:v>118</c:v>
                </c:pt>
                <c:pt idx="6">
                  <c:v>3933</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728270</c:v>
                </c:pt>
                <c:pt idx="1">
                  <c:v>456380</c:v>
                </c:pt>
                <c:pt idx="2">
                  <c:v>367571</c:v>
                </c:pt>
                <c:pt idx="3">
                  <c:v>134408</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895233</c:v>
                </c:pt>
                <c:pt idx="1">
                  <c:v>791396</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91864</c:v>
                </c:pt>
                <c:pt idx="1">
                  <c:v>39781</c:v>
                </c:pt>
                <c:pt idx="2">
                  <c:v>42841</c:v>
                </c:pt>
                <c:pt idx="3">
                  <c:v>37770</c:v>
                </c:pt>
                <c:pt idx="4">
                  <c:v>69077</c:v>
                </c:pt>
                <c:pt idx="5">
                  <c:v>36018</c:v>
                </c:pt>
                <c:pt idx="6">
                  <c:v>32313</c:v>
                </c:pt>
                <c:pt idx="7">
                  <c:v>126532</c:v>
                </c:pt>
                <c:pt idx="8">
                  <c:v>18558</c:v>
                </c:pt>
                <c:pt idx="9">
                  <c:v>21516</c:v>
                </c:pt>
                <c:pt idx="10">
                  <c:v>19900</c:v>
                </c:pt>
                <c:pt idx="11">
                  <c:v>42650</c:v>
                </c:pt>
                <c:pt idx="12">
                  <c:v>67796</c:v>
                </c:pt>
                <c:pt idx="13">
                  <c:v>92464</c:v>
                </c:pt>
                <c:pt idx="14">
                  <c:v>38141</c:v>
                </c:pt>
                <c:pt idx="15">
                  <c:v>44362</c:v>
                </c:pt>
                <c:pt idx="16">
                  <c:v>178335</c:v>
                </c:pt>
                <c:pt idx="17">
                  <c:v>109375</c:v>
                </c:pt>
                <c:pt idx="18">
                  <c:v>54931</c:v>
                </c:pt>
                <c:pt idx="19">
                  <c:v>42842</c:v>
                </c:pt>
                <c:pt idx="20">
                  <c:v>479563</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440</c:v>
                </c:pt>
                <c:pt idx="1">
                  <c:v>55</c:v>
                </c:pt>
                <c:pt idx="2">
                  <c:v>2592</c:v>
                </c:pt>
                <c:pt idx="3">
                  <c:v>51</c:v>
                </c:pt>
                <c:pt idx="4">
                  <c:v>341</c:v>
                </c:pt>
                <c:pt idx="5">
                  <c:v>2520</c:v>
                </c:pt>
                <c:pt idx="6">
                  <c:v>2768</c:v>
                </c:pt>
                <c:pt idx="7">
                  <c:v>2154</c:v>
                </c:pt>
                <c:pt idx="8">
                  <c:v>1118</c:v>
                </c:pt>
                <c:pt idx="9">
                  <c:v>305</c:v>
                </c:pt>
                <c:pt idx="10">
                  <c:v>115</c:v>
                </c:pt>
                <c:pt idx="11">
                  <c:v>189</c:v>
                </c:pt>
                <c:pt idx="12">
                  <c:v>2012</c:v>
                </c:pt>
                <c:pt idx="13">
                  <c:v>2170</c:v>
                </c:pt>
                <c:pt idx="14">
                  <c:v>51</c:v>
                </c:pt>
                <c:pt idx="15">
                  <c:v>273</c:v>
                </c:pt>
                <c:pt idx="16">
                  <c:v>485</c:v>
                </c:pt>
                <c:pt idx="17">
                  <c:v>219</c:v>
                </c:pt>
                <c:pt idx="18">
                  <c:v>302</c:v>
                </c:pt>
                <c:pt idx="19">
                  <c:v>14</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198</c:v>
                </c:pt>
                <c:pt idx="1">
                  <c:v>7</c:v>
                </c:pt>
                <c:pt idx="2">
                  <c:v>974</c:v>
                </c:pt>
                <c:pt idx="3">
                  <c:v>7</c:v>
                </c:pt>
                <c:pt idx="4">
                  <c:v>41</c:v>
                </c:pt>
                <c:pt idx="5">
                  <c:v>374</c:v>
                </c:pt>
                <c:pt idx="6">
                  <c:v>1950</c:v>
                </c:pt>
                <c:pt idx="7">
                  <c:v>191</c:v>
                </c:pt>
                <c:pt idx="8">
                  <c:v>1381</c:v>
                </c:pt>
                <c:pt idx="9">
                  <c:v>156</c:v>
                </c:pt>
                <c:pt idx="10">
                  <c:v>96</c:v>
                </c:pt>
                <c:pt idx="11">
                  <c:v>152</c:v>
                </c:pt>
                <c:pt idx="12">
                  <c:v>1560</c:v>
                </c:pt>
                <c:pt idx="13">
                  <c:v>981</c:v>
                </c:pt>
                <c:pt idx="14">
                  <c:v>49</c:v>
                </c:pt>
                <c:pt idx="15">
                  <c:v>302</c:v>
                </c:pt>
                <c:pt idx="16">
                  <c:v>1012</c:v>
                </c:pt>
                <c:pt idx="17">
                  <c:v>103</c:v>
                </c:pt>
                <c:pt idx="18">
                  <c:v>408</c:v>
                </c:pt>
                <c:pt idx="19">
                  <c:v>22</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1009</c:v>
                </c:pt>
                <c:pt idx="1">
                  <c:v>356</c:v>
                </c:pt>
                <c:pt idx="2">
                  <c:v>396</c:v>
                </c:pt>
                <c:pt idx="3">
                  <c:v>495</c:v>
                </c:pt>
                <c:pt idx="4">
                  <c:v>643</c:v>
                </c:pt>
                <c:pt idx="5">
                  <c:v>232</c:v>
                </c:pt>
                <c:pt idx="6">
                  <c:v>284</c:v>
                </c:pt>
                <c:pt idx="7">
                  <c:v>1781</c:v>
                </c:pt>
                <c:pt idx="8">
                  <c:v>149</c:v>
                </c:pt>
                <c:pt idx="9">
                  <c:v>179</c:v>
                </c:pt>
                <c:pt idx="10">
                  <c:v>162</c:v>
                </c:pt>
                <c:pt idx="11">
                  <c:v>471</c:v>
                </c:pt>
                <c:pt idx="12">
                  <c:v>740</c:v>
                </c:pt>
                <c:pt idx="13">
                  <c:v>900</c:v>
                </c:pt>
                <c:pt idx="14">
                  <c:v>387</c:v>
                </c:pt>
                <c:pt idx="15">
                  <c:v>377</c:v>
                </c:pt>
                <c:pt idx="16">
                  <c:v>2114</c:v>
                </c:pt>
                <c:pt idx="17">
                  <c:v>1397</c:v>
                </c:pt>
                <c:pt idx="18">
                  <c:v>631</c:v>
                </c:pt>
                <c:pt idx="19">
                  <c:v>405</c:v>
                </c:pt>
                <c:pt idx="20">
                  <c:v>5070</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505</c:v>
                </c:pt>
                <c:pt idx="1">
                  <c:v>179</c:v>
                </c:pt>
                <c:pt idx="2">
                  <c:v>184</c:v>
                </c:pt>
                <c:pt idx="3">
                  <c:v>241</c:v>
                </c:pt>
                <c:pt idx="4">
                  <c:v>377</c:v>
                </c:pt>
                <c:pt idx="5">
                  <c:v>153</c:v>
                </c:pt>
                <c:pt idx="6">
                  <c:v>151</c:v>
                </c:pt>
                <c:pt idx="7">
                  <c:v>1139</c:v>
                </c:pt>
                <c:pt idx="8">
                  <c:v>97</c:v>
                </c:pt>
                <c:pt idx="9">
                  <c:v>88</c:v>
                </c:pt>
                <c:pt idx="10">
                  <c:v>70</c:v>
                </c:pt>
                <c:pt idx="11">
                  <c:v>139</c:v>
                </c:pt>
                <c:pt idx="12">
                  <c:v>344</c:v>
                </c:pt>
                <c:pt idx="13">
                  <c:v>363</c:v>
                </c:pt>
                <c:pt idx="14">
                  <c:v>257</c:v>
                </c:pt>
                <c:pt idx="15">
                  <c:v>160</c:v>
                </c:pt>
                <c:pt idx="16">
                  <c:v>1159</c:v>
                </c:pt>
                <c:pt idx="17">
                  <c:v>1014</c:v>
                </c:pt>
                <c:pt idx="18">
                  <c:v>339</c:v>
                </c:pt>
                <c:pt idx="19">
                  <c:v>231</c:v>
                </c:pt>
                <c:pt idx="20">
                  <c:v>2779</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2523</c:v>
                </c:pt>
                <c:pt idx="1">
                  <c:v>349</c:v>
                </c:pt>
                <c:pt idx="2">
                  <c:v>20318</c:v>
                </c:pt>
                <c:pt idx="3">
                  <c:v>1137</c:v>
                </c:pt>
                <c:pt idx="4">
                  <c:v>1083</c:v>
                </c:pt>
                <c:pt idx="5">
                  <c:v>11641</c:v>
                </c:pt>
                <c:pt idx="6">
                  <c:v>14749</c:v>
                </c:pt>
                <c:pt idx="7">
                  <c:v>6438</c:v>
                </c:pt>
                <c:pt idx="8">
                  <c:v>6519</c:v>
                </c:pt>
                <c:pt idx="9">
                  <c:v>9084</c:v>
                </c:pt>
                <c:pt idx="10">
                  <c:v>1285</c:v>
                </c:pt>
                <c:pt idx="11">
                  <c:v>759</c:v>
                </c:pt>
                <c:pt idx="12">
                  <c:v>6652</c:v>
                </c:pt>
                <c:pt idx="13">
                  <c:v>2718</c:v>
                </c:pt>
                <c:pt idx="14">
                  <c:v>3853</c:v>
                </c:pt>
                <c:pt idx="15">
                  <c:v>615</c:v>
                </c:pt>
                <c:pt idx="16">
                  <c:v>4077</c:v>
                </c:pt>
                <c:pt idx="17">
                  <c:v>1163</c:v>
                </c:pt>
                <c:pt idx="18">
                  <c:v>1197</c:v>
                </c:pt>
                <c:pt idx="19">
                  <c:v>23</c:v>
                </c:pt>
                <c:pt idx="20">
                  <c:v>15</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1238</c:v>
                </c:pt>
                <c:pt idx="1">
                  <c:v>38</c:v>
                </c:pt>
                <c:pt idx="2">
                  <c:v>9272</c:v>
                </c:pt>
                <c:pt idx="3">
                  <c:v>329</c:v>
                </c:pt>
                <c:pt idx="4">
                  <c:v>395</c:v>
                </c:pt>
                <c:pt idx="5">
                  <c:v>1845</c:v>
                </c:pt>
                <c:pt idx="6">
                  <c:v>15661</c:v>
                </c:pt>
                <c:pt idx="7">
                  <c:v>2049</c:v>
                </c:pt>
                <c:pt idx="8">
                  <c:v>7109</c:v>
                </c:pt>
                <c:pt idx="9">
                  <c:v>4892</c:v>
                </c:pt>
                <c:pt idx="10">
                  <c:v>2547</c:v>
                </c:pt>
                <c:pt idx="11">
                  <c:v>469</c:v>
                </c:pt>
                <c:pt idx="12">
                  <c:v>7430</c:v>
                </c:pt>
                <c:pt idx="13">
                  <c:v>2429</c:v>
                </c:pt>
                <c:pt idx="14">
                  <c:v>3243</c:v>
                </c:pt>
                <c:pt idx="15">
                  <c:v>3052</c:v>
                </c:pt>
                <c:pt idx="16">
                  <c:v>12654</c:v>
                </c:pt>
                <c:pt idx="17">
                  <c:v>1733</c:v>
                </c:pt>
                <c:pt idx="18">
                  <c:v>4238</c:v>
                </c:pt>
                <c:pt idx="19">
                  <c:v>132</c:v>
                </c:pt>
                <c:pt idx="20">
                  <c:v>21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7350</c:v>
                </c:pt>
                <c:pt idx="1">
                  <c:v>2865</c:v>
                </c:pt>
                <c:pt idx="2">
                  <c:v>2296</c:v>
                </c:pt>
                <c:pt idx="3">
                  <c:v>1900</c:v>
                </c:pt>
                <c:pt idx="4">
                  <c:v>5419</c:v>
                </c:pt>
                <c:pt idx="5">
                  <c:v>2234</c:v>
                </c:pt>
                <c:pt idx="6">
                  <c:v>2011</c:v>
                </c:pt>
                <c:pt idx="7">
                  <c:v>5212</c:v>
                </c:pt>
                <c:pt idx="8">
                  <c:v>689</c:v>
                </c:pt>
                <c:pt idx="9">
                  <c:v>1255</c:v>
                </c:pt>
                <c:pt idx="10">
                  <c:v>1225</c:v>
                </c:pt>
                <c:pt idx="11">
                  <c:v>2953</c:v>
                </c:pt>
                <c:pt idx="12">
                  <c:v>2956</c:v>
                </c:pt>
                <c:pt idx="13">
                  <c:v>6259</c:v>
                </c:pt>
                <c:pt idx="14">
                  <c:v>1502</c:v>
                </c:pt>
                <c:pt idx="15">
                  <c:v>2445</c:v>
                </c:pt>
                <c:pt idx="16">
                  <c:v>8088</c:v>
                </c:pt>
                <c:pt idx="17">
                  <c:v>3947</c:v>
                </c:pt>
                <c:pt idx="18">
                  <c:v>1826</c:v>
                </c:pt>
                <c:pt idx="19">
                  <c:v>3354</c:v>
                </c:pt>
                <c:pt idx="20">
                  <c:v>30546</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4453</c:v>
                </c:pt>
                <c:pt idx="1">
                  <c:v>2130</c:v>
                </c:pt>
                <c:pt idx="2">
                  <c:v>1988</c:v>
                </c:pt>
                <c:pt idx="3">
                  <c:v>1498</c:v>
                </c:pt>
                <c:pt idx="4">
                  <c:v>4073</c:v>
                </c:pt>
                <c:pt idx="5">
                  <c:v>1755</c:v>
                </c:pt>
                <c:pt idx="6">
                  <c:v>1470</c:v>
                </c:pt>
                <c:pt idx="7">
                  <c:v>4888</c:v>
                </c:pt>
                <c:pt idx="8">
                  <c:v>598</c:v>
                </c:pt>
                <c:pt idx="9">
                  <c:v>1025</c:v>
                </c:pt>
                <c:pt idx="10">
                  <c:v>869</c:v>
                </c:pt>
                <c:pt idx="11">
                  <c:v>1874</c:v>
                </c:pt>
                <c:pt idx="12">
                  <c:v>2771</c:v>
                </c:pt>
                <c:pt idx="13">
                  <c:v>4739</c:v>
                </c:pt>
                <c:pt idx="14">
                  <c:v>1397</c:v>
                </c:pt>
                <c:pt idx="15">
                  <c:v>2101</c:v>
                </c:pt>
                <c:pt idx="16">
                  <c:v>7467</c:v>
                </c:pt>
                <c:pt idx="17">
                  <c:v>3503</c:v>
                </c:pt>
                <c:pt idx="18">
                  <c:v>1409</c:v>
                </c:pt>
                <c:pt idx="19">
                  <c:v>2378</c:v>
                </c:pt>
                <c:pt idx="20">
                  <c:v>28486</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754321</v>
      </c>
      <c r="E8" s="103">
        <v>687387</v>
      </c>
      <c r="F8" s="104">
        <f>SUM(D8:E8)</f>
        <v>1441708</v>
      </c>
      <c r="H8" s="29"/>
      <c r="J8" s="53"/>
      <c r="L8" s="31"/>
    </row>
    <row r="9" spans="1:12" ht="15" customHeight="1" x14ac:dyDescent="0.2">
      <c r="B9" s="39" t="s">
        <v>7</v>
      </c>
      <c r="C9" s="40" t="s">
        <v>8</v>
      </c>
      <c r="D9" s="105">
        <v>62663</v>
      </c>
      <c r="E9" s="105">
        <v>60170</v>
      </c>
      <c r="F9" s="106">
        <f t="shared" ref="F9:F14" si="0">SUM(D9:E9)</f>
        <v>122833</v>
      </c>
      <c r="H9" s="29"/>
      <c r="J9" s="53"/>
      <c r="L9" s="31"/>
    </row>
    <row r="10" spans="1:12" ht="15" customHeight="1" x14ac:dyDescent="0.2">
      <c r="B10" s="39" t="s">
        <v>9</v>
      </c>
      <c r="C10" s="40" t="s">
        <v>10</v>
      </c>
      <c r="D10" s="105">
        <v>52728</v>
      </c>
      <c r="E10" s="105">
        <v>29186</v>
      </c>
      <c r="F10" s="106">
        <f t="shared" si="0"/>
        <v>81914</v>
      </c>
      <c r="H10" s="29"/>
      <c r="J10" s="53"/>
      <c r="L10" s="31"/>
    </row>
    <row r="11" spans="1:12" ht="15" customHeight="1" x14ac:dyDescent="0.2">
      <c r="B11" s="39" t="s">
        <v>11</v>
      </c>
      <c r="C11" s="40" t="s">
        <v>12</v>
      </c>
      <c r="D11" s="105">
        <v>12598</v>
      </c>
      <c r="E11" s="105">
        <v>5770</v>
      </c>
      <c r="F11" s="106">
        <f t="shared" si="0"/>
        <v>18368</v>
      </c>
      <c r="H11" s="29"/>
      <c r="J11" s="53"/>
      <c r="L11" s="31"/>
    </row>
    <row r="12" spans="1:12" ht="15" customHeight="1" x14ac:dyDescent="0.2">
      <c r="B12" s="39" t="s">
        <v>13</v>
      </c>
      <c r="C12" s="40" t="s">
        <v>14</v>
      </c>
      <c r="D12" s="105">
        <v>11201</v>
      </c>
      <c r="E12" s="105">
        <v>6554</v>
      </c>
      <c r="F12" s="106">
        <f t="shared" si="0"/>
        <v>17755</v>
      </c>
      <c r="H12" s="29"/>
      <c r="J12" s="53"/>
      <c r="L12" s="31"/>
    </row>
    <row r="13" spans="1:12" ht="51" customHeight="1" x14ac:dyDescent="0.2">
      <c r="B13" s="39" t="s">
        <v>15</v>
      </c>
      <c r="C13" s="88" t="s">
        <v>16</v>
      </c>
      <c r="D13" s="105">
        <v>82</v>
      </c>
      <c r="E13" s="105">
        <v>36</v>
      </c>
      <c r="F13" s="106">
        <f t="shared" si="0"/>
        <v>118</v>
      </c>
      <c r="H13" s="29"/>
      <c r="J13" s="54"/>
      <c r="L13" s="31"/>
    </row>
    <row r="14" spans="1:12" ht="15" customHeight="1" x14ac:dyDescent="0.2">
      <c r="B14" s="39" t="s">
        <v>17</v>
      </c>
      <c r="C14" s="40" t="s">
        <v>18</v>
      </c>
      <c r="D14" s="107">
        <v>1640</v>
      </c>
      <c r="E14" s="107">
        <v>2293</v>
      </c>
      <c r="F14" s="108">
        <f t="shared" si="0"/>
        <v>3933</v>
      </c>
      <c r="H14" s="29"/>
      <c r="J14" s="53"/>
      <c r="L14" s="31"/>
    </row>
    <row r="15" spans="1:12" ht="15" customHeight="1" x14ac:dyDescent="0.2">
      <c r="B15" s="132" t="s">
        <v>19</v>
      </c>
      <c r="C15" s="133"/>
      <c r="D15" s="109">
        <f>SUM(D8:D14)</f>
        <v>895233</v>
      </c>
      <c r="E15" s="109">
        <f t="shared" ref="E15:F15" si="1">SUM(E8:E14)</f>
        <v>791396</v>
      </c>
      <c r="F15" s="109">
        <f t="shared" si="1"/>
        <v>1686629</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F4" sqref="F4:H4"/>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623408</v>
      </c>
      <c r="E7" s="96">
        <v>390232</v>
      </c>
      <c r="F7" s="96">
        <v>315816</v>
      </c>
      <c r="G7" s="96">
        <v>112252</v>
      </c>
      <c r="H7" s="97">
        <f>SUM(D7:G7)</f>
        <v>1441708</v>
      </c>
      <c r="K7" s="42"/>
      <c r="L7" s="42"/>
      <c r="M7" s="42"/>
      <c r="N7" s="43"/>
      <c r="P7" s="1" t="s">
        <v>25</v>
      </c>
    </row>
    <row r="8" spans="2:16" ht="21.95" customHeight="1" x14ac:dyDescent="0.2">
      <c r="B8" s="39" t="s">
        <v>7</v>
      </c>
      <c r="C8" s="40" t="s">
        <v>8</v>
      </c>
      <c r="D8" s="98">
        <v>66525</v>
      </c>
      <c r="E8" s="98">
        <v>28814</v>
      </c>
      <c r="F8" s="98">
        <v>20063</v>
      </c>
      <c r="G8" s="98">
        <v>7431</v>
      </c>
      <c r="H8" s="99">
        <f t="shared" ref="H8:H13" si="0">SUM(D8:G8)</f>
        <v>122833</v>
      </c>
      <c r="K8" s="42"/>
      <c r="L8" s="41"/>
      <c r="M8" s="41"/>
      <c r="P8" s="2">
        <f>H7-'T 1.'!F8</f>
        <v>0</v>
      </c>
    </row>
    <row r="9" spans="2:16" ht="21.95" customHeight="1" x14ac:dyDescent="0.2">
      <c r="B9" s="39" t="s">
        <v>9</v>
      </c>
      <c r="C9" s="40" t="s">
        <v>10</v>
      </c>
      <c r="D9" s="98">
        <v>27495</v>
      </c>
      <c r="E9" s="98">
        <v>26315</v>
      </c>
      <c r="F9" s="98">
        <v>19840</v>
      </c>
      <c r="G9" s="98">
        <v>8264</v>
      </c>
      <c r="H9" s="99">
        <f t="shared" si="0"/>
        <v>81914</v>
      </c>
      <c r="K9" s="42"/>
      <c r="L9" s="41"/>
      <c r="M9" s="41"/>
      <c r="P9" s="2">
        <f>H8-'T 1.'!F9</f>
        <v>0</v>
      </c>
    </row>
    <row r="10" spans="2:16" ht="21.95" customHeight="1" x14ac:dyDescent="0.2">
      <c r="B10" s="39" t="s">
        <v>11</v>
      </c>
      <c r="C10" s="40" t="s">
        <v>12</v>
      </c>
      <c r="D10" s="98">
        <v>5248</v>
      </c>
      <c r="E10" s="98">
        <v>4764</v>
      </c>
      <c r="F10" s="98">
        <v>5905</v>
      </c>
      <c r="G10" s="98">
        <v>2451</v>
      </c>
      <c r="H10" s="99">
        <f t="shared" si="0"/>
        <v>18368</v>
      </c>
      <c r="K10" s="43"/>
      <c r="L10" s="44"/>
      <c r="M10" s="41"/>
      <c r="P10" s="2">
        <f>H9-'T 1.'!F10</f>
        <v>0</v>
      </c>
    </row>
    <row r="11" spans="2:16" ht="21.95" customHeight="1" x14ac:dyDescent="0.2">
      <c r="B11" s="39" t="s">
        <v>13</v>
      </c>
      <c r="C11" s="40" t="s">
        <v>14</v>
      </c>
      <c r="D11" s="98">
        <v>5091</v>
      </c>
      <c r="E11" s="98">
        <v>5197</v>
      </c>
      <c r="F11" s="98">
        <v>4231</v>
      </c>
      <c r="G11" s="98">
        <v>3236</v>
      </c>
      <c r="H11" s="99">
        <f t="shared" si="0"/>
        <v>17755</v>
      </c>
      <c r="K11" s="45"/>
      <c r="L11" s="44"/>
      <c r="M11" s="41"/>
      <c r="P11" s="2">
        <f>H10-'T 1.'!F11</f>
        <v>0</v>
      </c>
    </row>
    <row r="12" spans="2:16" ht="51" customHeight="1" x14ac:dyDescent="0.2">
      <c r="B12" s="39" t="s">
        <v>15</v>
      </c>
      <c r="C12" s="88" t="s">
        <v>16</v>
      </c>
      <c r="D12" s="98">
        <v>37</v>
      </c>
      <c r="E12" s="98">
        <v>44</v>
      </c>
      <c r="F12" s="98">
        <v>19</v>
      </c>
      <c r="G12" s="98">
        <v>18</v>
      </c>
      <c r="H12" s="99">
        <f t="shared" si="0"/>
        <v>118</v>
      </c>
      <c r="K12" s="45"/>
      <c r="L12" s="44"/>
      <c r="M12" s="41"/>
      <c r="P12" s="2">
        <f>H11-'T 1.'!F12</f>
        <v>0</v>
      </c>
    </row>
    <row r="13" spans="2:16" ht="21.95" customHeight="1" x14ac:dyDescent="0.2">
      <c r="B13" s="39" t="s">
        <v>17</v>
      </c>
      <c r="C13" s="40" t="s">
        <v>18</v>
      </c>
      <c r="D13" s="100">
        <v>466</v>
      </c>
      <c r="E13" s="100">
        <v>1014</v>
      </c>
      <c r="F13" s="100">
        <v>1697</v>
      </c>
      <c r="G13" s="100">
        <v>756</v>
      </c>
      <c r="H13" s="101">
        <f t="shared" si="0"/>
        <v>3933</v>
      </c>
      <c r="K13" s="45"/>
      <c r="L13" s="44"/>
      <c r="M13" s="41"/>
      <c r="P13" s="2">
        <f>H12-'T 1.'!F13</f>
        <v>0</v>
      </c>
    </row>
    <row r="14" spans="2:16" ht="21.95" customHeight="1" x14ac:dyDescent="0.2">
      <c r="B14" s="135" t="s">
        <v>19</v>
      </c>
      <c r="C14" s="136"/>
      <c r="D14" s="102">
        <f>SUM(D7:D13)</f>
        <v>728270</v>
      </c>
      <c r="E14" s="102">
        <f t="shared" ref="E14:H14" si="1">SUM(E7:E13)</f>
        <v>456380</v>
      </c>
      <c r="F14" s="102">
        <f t="shared" si="1"/>
        <v>367571</v>
      </c>
      <c r="G14" s="102">
        <f t="shared" si="1"/>
        <v>134408</v>
      </c>
      <c r="H14" s="102">
        <f t="shared" si="1"/>
        <v>1686629</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E7" sqref="E7:F28"/>
    </sheetView>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31. srpnja 2023.</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39273</v>
      </c>
      <c r="F7" s="95">
        <v>18853</v>
      </c>
      <c r="G7" s="110">
        <f>SUM(E7:F7)</f>
        <v>58126</v>
      </c>
    </row>
    <row r="8" spans="2:8" ht="15" customHeight="1" x14ac:dyDescent="0.2">
      <c r="B8" s="90" t="s">
        <v>7</v>
      </c>
      <c r="C8" s="85" t="s">
        <v>32</v>
      </c>
      <c r="D8" s="27" t="s">
        <v>33</v>
      </c>
      <c r="E8" s="95">
        <v>3535</v>
      </c>
      <c r="F8" s="95">
        <v>470</v>
      </c>
      <c r="G8" s="110">
        <f>SUM(E8:F8)</f>
        <v>4005</v>
      </c>
    </row>
    <row r="9" spans="2:8" ht="15" customHeight="1" x14ac:dyDescent="0.2">
      <c r="B9" s="91" t="s">
        <v>9</v>
      </c>
      <c r="C9" s="85" t="s">
        <v>34</v>
      </c>
      <c r="D9" s="27" t="s">
        <v>35</v>
      </c>
      <c r="E9" s="95">
        <v>160287</v>
      </c>
      <c r="F9" s="95">
        <v>91235</v>
      </c>
      <c r="G9" s="110">
        <f t="shared" ref="G9:G28" si="0">SUM(E9:F9)</f>
        <v>251522</v>
      </c>
    </row>
    <row r="10" spans="2:8" ht="15" customHeight="1" x14ac:dyDescent="0.2">
      <c r="B10" s="91" t="s">
        <v>11</v>
      </c>
      <c r="C10" s="85" t="s">
        <v>36</v>
      </c>
      <c r="D10" s="27" t="s">
        <v>37</v>
      </c>
      <c r="E10" s="95">
        <v>11551</v>
      </c>
      <c r="F10" s="95">
        <v>3544</v>
      </c>
      <c r="G10" s="110">
        <f t="shared" si="0"/>
        <v>15095</v>
      </c>
    </row>
    <row r="11" spans="2:8" ht="27" customHeight="1" x14ac:dyDescent="0.2">
      <c r="B11" s="91" t="s">
        <v>13</v>
      </c>
      <c r="C11" s="85" t="s">
        <v>38</v>
      </c>
      <c r="D11" s="30" t="s">
        <v>39</v>
      </c>
      <c r="E11" s="95">
        <v>18803</v>
      </c>
      <c r="F11" s="95">
        <v>5642</v>
      </c>
      <c r="G11" s="110">
        <f t="shared" si="0"/>
        <v>24445</v>
      </c>
    </row>
    <row r="12" spans="2:8" ht="15" customHeight="1" x14ac:dyDescent="0.2">
      <c r="B12" s="91" t="s">
        <v>15</v>
      </c>
      <c r="C12" s="85" t="s">
        <v>40</v>
      </c>
      <c r="D12" s="30" t="s">
        <v>41</v>
      </c>
      <c r="E12" s="95">
        <v>119463</v>
      </c>
      <c r="F12" s="95">
        <v>16015</v>
      </c>
      <c r="G12" s="110">
        <f t="shared" si="0"/>
        <v>135478</v>
      </c>
    </row>
    <row r="13" spans="2:8" ht="27" customHeight="1" x14ac:dyDescent="0.2">
      <c r="B13" s="91" t="s">
        <v>17</v>
      </c>
      <c r="C13" s="85" t="s">
        <v>42</v>
      </c>
      <c r="D13" s="30" t="s">
        <v>43</v>
      </c>
      <c r="E13" s="95">
        <v>117825</v>
      </c>
      <c r="F13" s="95">
        <v>132339</v>
      </c>
      <c r="G13" s="110">
        <f t="shared" si="0"/>
        <v>250164</v>
      </c>
    </row>
    <row r="14" spans="2:8" ht="15" customHeight="1" x14ac:dyDescent="0.2">
      <c r="B14" s="39" t="s">
        <v>44</v>
      </c>
      <c r="C14" s="85" t="s">
        <v>45</v>
      </c>
      <c r="D14" s="27" t="s">
        <v>46</v>
      </c>
      <c r="E14" s="95">
        <v>70757</v>
      </c>
      <c r="F14" s="95">
        <v>19551</v>
      </c>
      <c r="G14" s="110">
        <f t="shared" si="0"/>
        <v>90308</v>
      </c>
    </row>
    <row r="15" spans="2:8" ht="15" customHeight="1" x14ac:dyDescent="0.2">
      <c r="B15" s="39" t="s">
        <v>47</v>
      </c>
      <c r="C15" s="85" t="s">
        <v>48</v>
      </c>
      <c r="D15" s="27" t="s">
        <v>49</v>
      </c>
      <c r="E15" s="95">
        <v>67280</v>
      </c>
      <c r="F15" s="95">
        <v>72107</v>
      </c>
      <c r="G15" s="110">
        <f t="shared" si="0"/>
        <v>139387</v>
      </c>
    </row>
    <row r="16" spans="2:8" ht="15" customHeight="1" x14ac:dyDescent="0.2">
      <c r="B16" s="39" t="s">
        <v>50</v>
      </c>
      <c r="C16" s="85" t="s">
        <v>51</v>
      </c>
      <c r="D16" s="27" t="s">
        <v>52</v>
      </c>
      <c r="E16" s="95">
        <v>38173</v>
      </c>
      <c r="F16" s="95">
        <v>20961</v>
      </c>
      <c r="G16" s="110">
        <f t="shared" si="0"/>
        <v>59134</v>
      </c>
    </row>
    <row r="17" spans="2:13" ht="15" customHeight="1" x14ac:dyDescent="0.2">
      <c r="B17" s="39" t="s">
        <v>53</v>
      </c>
      <c r="C17" s="85" t="s">
        <v>54</v>
      </c>
      <c r="D17" s="27" t="s">
        <v>55</v>
      </c>
      <c r="E17" s="95">
        <v>13274</v>
      </c>
      <c r="F17" s="95">
        <v>27839</v>
      </c>
      <c r="G17" s="110">
        <f t="shared" si="0"/>
        <v>41113</v>
      </c>
    </row>
    <row r="18" spans="2:13" ht="15" customHeight="1" x14ac:dyDescent="0.2">
      <c r="B18" s="39" t="s">
        <v>56</v>
      </c>
      <c r="C18" s="85" t="s">
        <v>57</v>
      </c>
      <c r="D18" s="27" t="s">
        <v>58</v>
      </c>
      <c r="E18" s="95">
        <v>9203</v>
      </c>
      <c r="F18" s="95">
        <v>6496</v>
      </c>
      <c r="G18" s="110">
        <f t="shared" si="0"/>
        <v>15699</v>
      </c>
    </row>
    <row r="19" spans="2:13" ht="15" customHeight="1" x14ac:dyDescent="0.2">
      <c r="B19" s="39" t="s">
        <v>59</v>
      </c>
      <c r="C19" s="85" t="s">
        <v>60</v>
      </c>
      <c r="D19" s="27" t="s">
        <v>61</v>
      </c>
      <c r="E19" s="95">
        <v>54077</v>
      </c>
      <c r="F19" s="95">
        <v>55231</v>
      </c>
      <c r="G19" s="110">
        <f t="shared" si="0"/>
        <v>109308</v>
      </c>
    </row>
    <row r="20" spans="2:13" ht="15" customHeight="1" x14ac:dyDescent="0.2">
      <c r="B20" s="39" t="s">
        <v>62</v>
      </c>
      <c r="C20" s="85" t="s">
        <v>63</v>
      </c>
      <c r="D20" s="27" t="s">
        <v>64</v>
      </c>
      <c r="E20" s="95">
        <v>33479</v>
      </c>
      <c r="F20" s="95">
        <v>29010</v>
      </c>
      <c r="G20" s="110">
        <f t="shared" si="0"/>
        <v>62489</v>
      </c>
    </row>
    <row r="21" spans="2:13" ht="15" customHeight="1" x14ac:dyDescent="0.2">
      <c r="B21" s="39" t="s">
        <v>65</v>
      </c>
      <c r="C21" s="85" t="s">
        <v>66</v>
      </c>
      <c r="D21" s="27" t="s">
        <v>67</v>
      </c>
      <c r="E21" s="95">
        <v>59629</v>
      </c>
      <c r="F21" s="95">
        <v>61843</v>
      </c>
      <c r="G21" s="110">
        <f t="shared" si="0"/>
        <v>121472</v>
      </c>
    </row>
    <row r="22" spans="2:13" ht="15" customHeight="1" x14ac:dyDescent="0.2">
      <c r="B22" s="39" t="s">
        <v>68</v>
      </c>
      <c r="C22" s="85" t="s">
        <v>69</v>
      </c>
      <c r="D22" s="27" t="s">
        <v>70</v>
      </c>
      <c r="E22" s="95">
        <v>24052</v>
      </c>
      <c r="F22" s="95">
        <v>91385</v>
      </c>
      <c r="G22" s="110">
        <f t="shared" si="0"/>
        <v>115437</v>
      </c>
    </row>
    <row r="23" spans="2:13" ht="15" customHeight="1" x14ac:dyDescent="0.2">
      <c r="B23" s="39" t="s">
        <v>71</v>
      </c>
      <c r="C23" s="85" t="s">
        <v>72</v>
      </c>
      <c r="D23" s="27" t="s">
        <v>73</v>
      </c>
      <c r="E23" s="95">
        <v>23857</v>
      </c>
      <c r="F23" s="95">
        <v>88500</v>
      </c>
      <c r="G23" s="110">
        <f t="shared" si="0"/>
        <v>112357</v>
      </c>
    </row>
    <row r="24" spans="2:13" ht="15" customHeight="1" x14ac:dyDescent="0.2">
      <c r="B24" s="39" t="s">
        <v>74</v>
      </c>
      <c r="C24" s="85" t="s">
        <v>75</v>
      </c>
      <c r="D24" s="27" t="s">
        <v>76</v>
      </c>
      <c r="E24" s="95">
        <v>15635</v>
      </c>
      <c r="F24" s="95">
        <v>17837</v>
      </c>
      <c r="G24" s="110">
        <f t="shared" si="0"/>
        <v>33472</v>
      </c>
    </row>
    <row r="25" spans="2:13" ht="15" customHeight="1" x14ac:dyDescent="0.2">
      <c r="B25" s="39" t="s">
        <v>77</v>
      </c>
      <c r="C25" s="85" t="s">
        <v>78</v>
      </c>
      <c r="D25" s="27" t="s">
        <v>79</v>
      </c>
      <c r="E25" s="95">
        <v>13634</v>
      </c>
      <c r="F25" s="95">
        <v>30116</v>
      </c>
      <c r="G25" s="110">
        <f t="shared" si="0"/>
        <v>43750</v>
      </c>
    </row>
    <row r="26" spans="2:13" ht="39" customHeight="1" x14ac:dyDescent="0.2">
      <c r="B26" s="39" t="s">
        <v>80</v>
      </c>
      <c r="C26" s="85" t="s">
        <v>81</v>
      </c>
      <c r="D26" s="30" t="s">
        <v>82</v>
      </c>
      <c r="E26" s="95">
        <v>314</v>
      </c>
      <c r="F26" s="95">
        <v>1418</v>
      </c>
      <c r="G26" s="110">
        <f t="shared" si="0"/>
        <v>1732</v>
      </c>
    </row>
    <row r="27" spans="2:13" ht="15" customHeight="1" x14ac:dyDescent="0.2">
      <c r="B27" s="39" t="s">
        <v>83</v>
      </c>
      <c r="C27" s="85" t="s">
        <v>84</v>
      </c>
      <c r="D27" s="27" t="s">
        <v>85</v>
      </c>
      <c r="E27" s="95">
        <v>177</v>
      </c>
      <c r="F27" s="95">
        <v>229</v>
      </c>
      <c r="G27" s="110">
        <f t="shared" si="0"/>
        <v>406</v>
      </c>
      <c r="M27" s="3" t="s">
        <v>25</v>
      </c>
    </row>
    <row r="28" spans="2:13" ht="15" customHeight="1" x14ac:dyDescent="0.2">
      <c r="B28" s="92" t="s">
        <v>86</v>
      </c>
      <c r="C28" s="84"/>
      <c r="D28" s="86" t="s">
        <v>87</v>
      </c>
      <c r="E28" s="95">
        <v>955</v>
      </c>
      <c r="F28" s="95">
        <v>775</v>
      </c>
      <c r="G28" s="110">
        <f t="shared" si="0"/>
        <v>1730</v>
      </c>
      <c r="M28" s="42">
        <f>F29-'T 1.'!E15</f>
        <v>0</v>
      </c>
    </row>
    <row r="29" spans="2:13" ht="15" customHeight="1" x14ac:dyDescent="0.2">
      <c r="B29" s="139" t="s">
        <v>19</v>
      </c>
      <c r="C29" s="140"/>
      <c r="D29" s="140"/>
      <c r="E29" s="109">
        <f>SUM(E7:E28)</f>
        <v>895233</v>
      </c>
      <c r="F29" s="109">
        <f t="shared" ref="F29:G29" si="1">SUM(F7:F28)</f>
        <v>791396</v>
      </c>
      <c r="G29" s="109">
        <f t="shared" si="1"/>
        <v>1686629</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election activeCell="D7" sqref="D7:J27"/>
    </sheetView>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31. srpnja 2023.</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78243</v>
      </c>
      <c r="E7" s="111">
        <v>6764</v>
      </c>
      <c r="F7" s="111">
        <v>4928</v>
      </c>
      <c r="G7" s="111">
        <v>1086</v>
      </c>
      <c r="H7" s="111">
        <v>578</v>
      </c>
      <c r="I7" s="111">
        <v>8</v>
      </c>
      <c r="J7" s="111">
        <v>257</v>
      </c>
      <c r="K7" s="112">
        <f>SUM(D7:J7)</f>
        <v>91864</v>
      </c>
      <c r="S7" s="3" t="s">
        <v>25</v>
      </c>
    </row>
    <row r="8" spans="2:19" ht="15" customHeight="1" x14ac:dyDescent="0.2">
      <c r="B8" s="16" t="s">
        <v>7</v>
      </c>
      <c r="C8" s="17" t="s">
        <v>96</v>
      </c>
      <c r="D8" s="113">
        <v>32565</v>
      </c>
      <c r="E8" s="113">
        <v>4294</v>
      </c>
      <c r="F8" s="113">
        <v>2368</v>
      </c>
      <c r="G8" s="113">
        <v>263</v>
      </c>
      <c r="H8" s="113">
        <v>212</v>
      </c>
      <c r="I8" s="113">
        <v>1</v>
      </c>
      <c r="J8" s="113">
        <v>78</v>
      </c>
      <c r="K8" s="112">
        <f t="shared" ref="K8:K27" si="0">SUM(D8:J8)</f>
        <v>39781</v>
      </c>
      <c r="S8" s="3">
        <f>D28-'T 1.'!F8</f>
        <v>0</v>
      </c>
    </row>
    <row r="9" spans="2:19" ht="15" customHeight="1" x14ac:dyDescent="0.2">
      <c r="B9" s="16" t="s">
        <v>9</v>
      </c>
      <c r="C9" s="17" t="s">
        <v>97</v>
      </c>
      <c r="D9" s="113">
        <v>35848</v>
      </c>
      <c r="E9" s="113">
        <v>3715</v>
      </c>
      <c r="F9" s="113">
        <v>2063</v>
      </c>
      <c r="G9" s="113">
        <v>844</v>
      </c>
      <c r="H9" s="113">
        <v>283</v>
      </c>
      <c r="I9" s="113">
        <v>1</v>
      </c>
      <c r="J9" s="113">
        <v>87</v>
      </c>
      <c r="K9" s="112">
        <f t="shared" si="0"/>
        <v>42841</v>
      </c>
      <c r="S9" s="3">
        <f>E28-'T 1.'!F9</f>
        <v>0</v>
      </c>
    </row>
    <row r="10" spans="2:19" ht="15" customHeight="1" x14ac:dyDescent="0.2">
      <c r="B10" s="16" t="s">
        <v>11</v>
      </c>
      <c r="C10" s="17" t="s">
        <v>98</v>
      </c>
      <c r="D10" s="113">
        <v>31801</v>
      </c>
      <c r="E10" s="113">
        <v>3508</v>
      </c>
      <c r="F10" s="113">
        <v>1692</v>
      </c>
      <c r="G10" s="113">
        <v>434</v>
      </c>
      <c r="H10" s="113">
        <v>248</v>
      </c>
      <c r="I10" s="113">
        <v>2</v>
      </c>
      <c r="J10" s="113">
        <v>85</v>
      </c>
      <c r="K10" s="112">
        <f t="shared" si="0"/>
        <v>37770</v>
      </c>
      <c r="S10" s="3">
        <f>F28-'T 1.'!F10</f>
        <v>0</v>
      </c>
    </row>
    <row r="11" spans="2:19" ht="15" customHeight="1" x14ac:dyDescent="0.2">
      <c r="B11" s="16" t="s">
        <v>13</v>
      </c>
      <c r="C11" s="17" t="s">
        <v>99</v>
      </c>
      <c r="D11" s="113">
        <v>60013</v>
      </c>
      <c r="E11" s="113">
        <v>5286</v>
      </c>
      <c r="F11" s="113">
        <v>2617</v>
      </c>
      <c r="G11" s="113">
        <v>664</v>
      </c>
      <c r="H11" s="113">
        <v>363</v>
      </c>
      <c r="I11" s="113">
        <v>2</v>
      </c>
      <c r="J11" s="113">
        <v>132</v>
      </c>
      <c r="K11" s="112">
        <f t="shared" si="0"/>
        <v>69077</v>
      </c>
      <c r="S11" s="3">
        <f>G28-'T 1.'!F11</f>
        <v>0</v>
      </c>
    </row>
    <row r="12" spans="2:19" ht="15" customHeight="1" x14ac:dyDescent="0.2">
      <c r="B12" s="16" t="s">
        <v>15</v>
      </c>
      <c r="C12" s="17" t="s">
        <v>100</v>
      </c>
      <c r="D12" s="113">
        <v>30062</v>
      </c>
      <c r="E12" s="113">
        <v>2312</v>
      </c>
      <c r="F12" s="113">
        <v>1452</v>
      </c>
      <c r="G12" s="113">
        <v>1879</v>
      </c>
      <c r="H12" s="113">
        <v>224</v>
      </c>
      <c r="I12" s="113">
        <v>2</v>
      </c>
      <c r="J12" s="113">
        <v>87</v>
      </c>
      <c r="K12" s="112">
        <f t="shared" si="0"/>
        <v>36018</v>
      </c>
      <c r="S12" s="3">
        <f>H28-'T 1.'!F12</f>
        <v>0</v>
      </c>
    </row>
    <row r="13" spans="2:19" ht="15" customHeight="1" x14ac:dyDescent="0.2">
      <c r="B13" s="16" t="s">
        <v>17</v>
      </c>
      <c r="C13" s="17" t="s">
        <v>101</v>
      </c>
      <c r="D13" s="113">
        <v>26552</v>
      </c>
      <c r="E13" s="113">
        <v>2705</v>
      </c>
      <c r="F13" s="113">
        <v>1109</v>
      </c>
      <c r="G13" s="113">
        <v>1620</v>
      </c>
      <c r="H13" s="113">
        <v>237</v>
      </c>
      <c r="I13" s="113">
        <v>2</v>
      </c>
      <c r="J13" s="113">
        <v>88</v>
      </c>
      <c r="K13" s="112">
        <f t="shared" si="0"/>
        <v>32313</v>
      </c>
      <c r="S13" s="3">
        <f>I28-'T 1.'!F13</f>
        <v>0</v>
      </c>
    </row>
    <row r="14" spans="2:19" ht="15" customHeight="1" x14ac:dyDescent="0.2">
      <c r="B14" s="16" t="s">
        <v>44</v>
      </c>
      <c r="C14" s="17" t="s">
        <v>102</v>
      </c>
      <c r="D14" s="113">
        <v>105025</v>
      </c>
      <c r="E14" s="113">
        <v>10322</v>
      </c>
      <c r="F14" s="113">
        <v>8173</v>
      </c>
      <c r="G14" s="113">
        <v>284</v>
      </c>
      <c r="H14" s="113">
        <v>2278</v>
      </c>
      <c r="I14" s="113">
        <v>16</v>
      </c>
      <c r="J14" s="113">
        <v>434</v>
      </c>
      <c r="K14" s="112">
        <f t="shared" si="0"/>
        <v>126532</v>
      </c>
      <c r="S14" s="3">
        <f>J28-'T 1.'!F14</f>
        <v>0</v>
      </c>
    </row>
    <row r="15" spans="2:19" ht="15" customHeight="1" x14ac:dyDescent="0.2">
      <c r="B15" s="16" t="s">
        <v>47</v>
      </c>
      <c r="C15" s="17" t="s">
        <v>103</v>
      </c>
      <c r="D15" s="113">
        <v>14874</v>
      </c>
      <c r="E15" s="113">
        <v>2117</v>
      </c>
      <c r="F15" s="113">
        <v>915</v>
      </c>
      <c r="G15" s="113">
        <v>521</v>
      </c>
      <c r="H15" s="113">
        <v>91</v>
      </c>
      <c r="I15" s="113">
        <v>0</v>
      </c>
      <c r="J15" s="113">
        <v>40</v>
      </c>
      <c r="K15" s="112">
        <f t="shared" si="0"/>
        <v>18558</v>
      </c>
      <c r="S15" s="3">
        <f>K28-'T 1.'!F15</f>
        <v>0</v>
      </c>
    </row>
    <row r="16" spans="2:19" ht="15" customHeight="1" x14ac:dyDescent="0.2">
      <c r="B16" s="16" t="s">
        <v>50</v>
      </c>
      <c r="C16" s="17" t="s">
        <v>104</v>
      </c>
      <c r="D16" s="113">
        <v>16327</v>
      </c>
      <c r="E16" s="113">
        <v>2477</v>
      </c>
      <c r="F16" s="113">
        <v>1062</v>
      </c>
      <c r="G16" s="113">
        <v>1488</v>
      </c>
      <c r="H16" s="113">
        <v>127</v>
      </c>
      <c r="I16" s="113">
        <v>1</v>
      </c>
      <c r="J16" s="113">
        <v>34</v>
      </c>
      <c r="K16" s="112">
        <f t="shared" si="0"/>
        <v>21516</v>
      </c>
    </row>
    <row r="17" spans="2:16" ht="15" customHeight="1" x14ac:dyDescent="0.2">
      <c r="B17" s="16" t="s">
        <v>53</v>
      </c>
      <c r="C17" s="17" t="s">
        <v>105</v>
      </c>
      <c r="D17" s="113">
        <v>16253</v>
      </c>
      <c r="E17" s="113">
        <v>1855</v>
      </c>
      <c r="F17" s="113">
        <v>1009</v>
      </c>
      <c r="G17" s="113">
        <v>549</v>
      </c>
      <c r="H17" s="113">
        <v>171</v>
      </c>
      <c r="I17" s="113">
        <v>1</v>
      </c>
      <c r="J17" s="113">
        <v>62</v>
      </c>
      <c r="K17" s="112">
        <f t="shared" si="0"/>
        <v>19900</v>
      </c>
    </row>
    <row r="18" spans="2:16" ht="15" customHeight="1" x14ac:dyDescent="0.2">
      <c r="B18" s="16" t="s">
        <v>56</v>
      </c>
      <c r="C18" s="17" t="s">
        <v>106</v>
      </c>
      <c r="D18" s="113">
        <v>35463</v>
      </c>
      <c r="E18" s="113">
        <v>3903</v>
      </c>
      <c r="F18" s="113">
        <v>2128</v>
      </c>
      <c r="G18" s="113">
        <v>843</v>
      </c>
      <c r="H18" s="113">
        <v>233</v>
      </c>
      <c r="I18" s="113">
        <v>0</v>
      </c>
      <c r="J18" s="113">
        <v>80</v>
      </c>
      <c r="K18" s="112">
        <f t="shared" si="0"/>
        <v>42650</v>
      </c>
    </row>
    <row r="19" spans="2:16" ht="15" customHeight="1" x14ac:dyDescent="0.2">
      <c r="B19" s="16" t="s">
        <v>59</v>
      </c>
      <c r="C19" s="17" t="s">
        <v>107</v>
      </c>
      <c r="D19" s="113">
        <v>53269</v>
      </c>
      <c r="E19" s="113">
        <v>7930</v>
      </c>
      <c r="F19" s="113">
        <v>4432</v>
      </c>
      <c r="G19" s="113">
        <v>730</v>
      </c>
      <c r="H19" s="113">
        <v>1179</v>
      </c>
      <c r="I19" s="113">
        <v>4</v>
      </c>
      <c r="J19" s="113">
        <v>252</v>
      </c>
      <c r="K19" s="112">
        <f t="shared" si="0"/>
        <v>67796</v>
      </c>
    </row>
    <row r="20" spans="2:16" ht="15" customHeight="1" x14ac:dyDescent="0.2">
      <c r="B20" s="16" t="s">
        <v>62</v>
      </c>
      <c r="C20" s="17" t="s">
        <v>108</v>
      </c>
      <c r="D20" s="113">
        <v>79248</v>
      </c>
      <c r="E20" s="113">
        <v>6178</v>
      </c>
      <c r="F20" s="113">
        <v>4370</v>
      </c>
      <c r="G20" s="113">
        <v>1900</v>
      </c>
      <c r="H20" s="113">
        <v>616</v>
      </c>
      <c r="I20" s="113">
        <v>2</v>
      </c>
      <c r="J20" s="113">
        <v>150</v>
      </c>
      <c r="K20" s="112">
        <f t="shared" si="0"/>
        <v>92464</v>
      </c>
    </row>
    <row r="21" spans="2:16" ht="15" customHeight="1" x14ac:dyDescent="0.2">
      <c r="B21" s="16" t="s">
        <v>65</v>
      </c>
      <c r="C21" s="17" t="s">
        <v>109</v>
      </c>
      <c r="D21" s="113">
        <v>29948</v>
      </c>
      <c r="E21" s="113">
        <v>4479</v>
      </c>
      <c r="F21" s="113">
        <v>2896</v>
      </c>
      <c r="G21" s="113">
        <v>295</v>
      </c>
      <c r="H21" s="113">
        <v>465</v>
      </c>
      <c r="I21" s="113">
        <v>1</v>
      </c>
      <c r="J21" s="113">
        <v>57</v>
      </c>
      <c r="K21" s="112">
        <f t="shared" si="0"/>
        <v>38141</v>
      </c>
    </row>
    <row r="22" spans="2:16" ht="15" customHeight="1" x14ac:dyDescent="0.2">
      <c r="B22" s="16" t="s">
        <v>68</v>
      </c>
      <c r="C22" s="17" t="s">
        <v>110</v>
      </c>
      <c r="D22" s="113">
        <v>35871</v>
      </c>
      <c r="E22" s="113">
        <v>4222</v>
      </c>
      <c r="F22" s="113">
        <v>2209</v>
      </c>
      <c r="G22" s="113">
        <v>1725</v>
      </c>
      <c r="H22" s="113">
        <v>250</v>
      </c>
      <c r="I22" s="113">
        <v>2</v>
      </c>
      <c r="J22" s="113">
        <v>83</v>
      </c>
      <c r="K22" s="112">
        <f t="shared" si="0"/>
        <v>44362</v>
      </c>
      <c r="P22" s="3">
        <f>+D28-'T 1.'!F8</f>
        <v>0</v>
      </c>
    </row>
    <row r="23" spans="2:16" ht="15" customHeight="1" x14ac:dyDescent="0.2">
      <c r="B23" s="16" t="s">
        <v>71</v>
      </c>
      <c r="C23" s="17" t="s">
        <v>111</v>
      </c>
      <c r="D23" s="113">
        <v>144187</v>
      </c>
      <c r="E23" s="113">
        <v>18232</v>
      </c>
      <c r="F23" s="113">
        <v>10776</v>
      </c>
      <c r="G23" s="113">
        <v>795</v>
      </c>
      <c r="H23" s="113">
        <v>3798</v>
      </c>
      <c r="I23" s="113">
        <v>13</v>
      </c>
      <c r="J23" s="113">
        <v>534</v>
      </c>
      <c r="K23" s="112">
        <f t="shared" si="0"/>
        <v>178335</v>
      </c>
      <c r="P23" s="3">
        <f>+E28-'T 1.'!F9</f>
        <v>0</v>
      </c>
    </row>
    <row r="24" spans="2:16" ht="15" customHeight="1" x14ac:dyDescent="0.2">
      <c r="B24" s="16" t="s">
        <v>74</v>
      </c>
      <c r="C24" s="17" t="s">
        <v>112</v>
      </c>
      <c r="D24" s="113">
        <v>86455</v>
      </c>
      <c r="E24" s="113">
        <v>12801</v>
      </c>
      <c r="F24" s="113">
        <v>8153</v>
      </c>
      <c r="G24" s="113">
        <v>785</v>
      </c>
      <c r="H24" s="113">
        <v>885</v>
      </c>
      <c r="I24" s="113">
        <v>5</v>
      </c>
      <c r="J24" s="113">
        <v>291</v>
      </c>
      <c r="K24" s="112">
        <f t="shared" si="0"/>
        <v>109375</v>
      </c>
      <c r="P24" s="3">
        <f>+F28-'T 1.'!F10</f>
        <v>0</v>
      </c>
    </row>
    <row r="25" spans="2:16" ht="15" customHeight="1" x14ac:dyDescent="0.2">
      <c r="B25" s="16" t="s">
        <v>77</v>
      </c>
      <c r="C25" s="17" t="s">
        <v>113</v>
      </c>
      <c r="D25" s="113">
        <v>44335</v>
      </c>
      <c r="E25" s="113">
        <v>5285</v>
      </c>
      <c r="F25" s="113">
        <v>3548</v>
      </c>
      <c r="G25" s="113">
        <v>495</v>
      </c>
      <c r="H25" s="113">
        <v>1068</v>
      </c>
      <c r="I25" s="113">
        <v>2</v>
      </c>
      <c r="J25" s="113">
        <v>198</v>
      </c>
      <c r="K25" s="112">
        <f t="shared" si="0"/>
        <v>54931</v>
      </c>
      <c r="P25" s="3">
        <f>+G28-'T 1.'!F11</f>
        <v>0</v>
      </c>
    </row>
    <row r="26" spans="2:16" ht="15" customHeight="1" x14ac:dyDescent="0.2">
      <c r="B26" s="16" t="s">
        <v>80</v>
      </c>
      <c r="C26" s="17" t="s">
        <v>114</v>
      </c>
      <c r="D26" s="113">
        <v>38487</v>
      </c>
      <c r="E26" s="113">
        <v>2097</v>
      </c>
      <c r="F26" s="113">
        <v>1243</v>
      </c>
      <c r="G26" s="113">
        <v>725</v>
      </c>
      <c r="H26" s="113">
        <v>200</v>
      </c>
      <c r="I26" s="113">
        <v>0</v>
      </c>
      <c r="J26" s="113">
        <v>90</v>
      </c>
      <c r="K26" s="112">
        <f t="shared" si="0"/>
        <v>42842</v>
      </c>
      <c r="P26" s="3">
        <f>+H28-'T 1.'!F12</f>
        <v>0</v>
      </c>
    </row>
    <row r="27" spans="2:16" ht="15" customHeight="1" x14ac:dyDescent="0.2">
      <c r="B27" s="16" t="s">
        <v>83</v>
      </c>
      <c r="C27" s="19" t="s">
        <v>115</v>
      </c>
      <c r="D27" s="114">
        <v>446882</v>
      </c>
      <c r="E27" s="114">
        <v>12351</v>
      </c>
      <c r="F27" s="114">
        <v>14771</v>
      </c>
      <c r="G27" s="114">
        <v>443</v>
      </c>
      <c r="H27" s="114">
        <v>4249</v>
      </c>
      <c r="I27" s="114">
        <v>53</v>
      </c>
      <c r="J27" s="114">
        <v>814</v>
      </c>
      <c r="K27" s="112">
        <f t="shared" si="0"/>
        <v>479563</v>
      </c>
      <c r="P27" s="3">
        <f>+I28-'T 1.'!F13</f>
        <v>0</v>
      </c>
    </row>
    <row r="28" spans="2:16" ht="15" customHeight="1" x14ac:dyDescent="0.2">
      <c r="B28" s="132" t="s">
        <v>19</v>
      </c>
      <c r="C28" s="142"/>
      <c r="D28" s="115">
        <f>SUM(D7:D27)</f>
        <v>1441708</v>
      </c>
      <c r="E28" s="115">
        <f t="shared" ref="E28:K28" si="1">SUM(E7:E27)</f>
        <v>122833</v>
      </c>
      <c r="F28" s="115">
        <f t="shared" si="1"/>
        <v>81914</v>
      </c>
      <c r="G28" s="115">
        <f t="shared" si="1"/>
        <v>18368</v>
      </c>
      <c r="H28" s="115">
        <f t="shared" si="1"/>
        <v>17755</v>
      </c>
      <c r="I28" s="115">
        <f t="shared" si="1"/>
        <v>118</v>
      </c>
      <c r="J28" s="115">
        <f t="shared" si="1"/>
        <v>3933</v>
      </c>
      <c r="K28" s="109">
        <f t="shared" si="1"/>
        <v>1686629</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E3" sqref="E3:F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138</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440</v>
      </c>
      <c r="E6" s="95">
        <v>198</v>
      </c>
      <c r="F6" s="110">
        <f>SUM(D6:E6)</f>
        <v>638</v>
      </c>
      <c r="G6" s="63"/>
      <c r="H6" s="64"/>
    </row>
    <row r="7" spans="1:8" x14ac:dyDescent="0.2">
      <c r="A7" s="90" t="s">
        <v>7</v>
      </c>
      <c r="B7" s="67" t="s">
        <v>32</v>
      </c>
      <c r="C7" s="68" t="s">
        <v>33</v>
      </c>
      <c r="D7" s="95">
        <v>55</v>
      </c>
      <c r="E7" s="95">
        <v>7</v>
      </c>
      <c r="F7" s="110">
        <f t="shared" ref="F7:F27" si="0">SUM(D7:E7)</f>
        <v>62</v>
      </c>
      <c r="G7" s="63"/>
      <c r="H7" s="64"/>
    </row>
    <row r="8" spans="1:8" x14ac:dyDescent="0.2">
      <c r="A8" s="91" t="s">
        <v>9</v>
      </c>
      <c r="B8" s="67" t="s">
        <v>34</v>
      </c>
      <c r="C8" s="68" t="s">
        <v>35</v>
      </c>
      <c r="D8" s="95">
        <v>2592</v>
      </c>
      <c r="E8" s="95">
        <v>974</v>
      </c>
      <c r="F8" s="110">
        <f t="shared" si="0"/>
        <v>3566</v>
      </c>
      <c r="G8" s="63"/>
      <c r="H8" s="64"/>
    </row>
    <row r="9" spans="1:8" x14ac:dyDescent="0.2">
      <c r="A9" s="91" t="s">
        <v>11</v>
      </c>
      <c r="B9" s="67" t="s">
        <v>36</v>
      </c>
      <c r="C9" s="69" t="s">
        <v>37</v>
      </c>
      <c r="D9" s="95">
        <v>51</v>
      </c>
      <c r="E9" s="95">
        <v>7</v>
      </c>
      <c r="F9" s="110">
        <f t="shared" si="0"/>
        <v>58</v>
      </c>
      <c r="G9" s="63"/>
      <c r="H9" s="64"/>
    </row>
    <row r="10" spans="1:8" ht="27.75" customHeight="1" x14ac:dyDescent="0.2">
      <c r="A10" s="91" t="s">
        <v>13</v>
      </c>
      <c r="B10" s="67" t="s">
        <v>38</v>
      </c>
      <c r="C10" s="69" t="s">
        <v>117</v>
      </c>
      <c r="D10" s="95">
        <v>341</v>
      </c>
      <c r="E10" s="95">
        <v>41</v>
      </c>
      <c r="F10" s="110">
        <f t="shared" si="0"/>
        <v>382</v>
      </c>
      <c r="G10" s="63"/>
      <c r="H10" s="64"/>
    </row>
    <row r="11" spans="1:8" ht="15" customHeight="1" x14ac:dyDescent="0.2">
      <c r="A11" s="91" t="s">
        <v>15</v>
      </c>
      <c r="B11" s="67" t="s">
        <v>40</v>
      </c>
      <c r="C11" s="69" t="s">
        <v>41</v>
      </c>
      <c r="D11" s="95">
        <v>2520</v>
      </c>
      <c r="E11" s="95">
        <v>374</v>
      </c>
      <c r="F11" s="110">
        <f t="shared" si="0"/>
        <v>2894</v>
      </c>
      <c r="G11" s="63"/>
      <c r="H11" s="64"/>
    </row>
    <row r="12" spans="1:8" ht="22.5" x14ac:dyDescent="0.2">
      <c r="A12" s="91" t="s">
        <v>17</v>
      </c>
      <c r="B12" s="67" t="s">
        <v>42</v>
      </c>
      <c r="C12" s="69" t="s">
        <v>118</v>
      </c>
      <c r="D12" s="95">
        <v>2768</v>
      </c>
      <c r="E12" s="95">
        <v>1950</v>
      </c>
      <c r="F12" s="110">
        <f t="shared" si="0"/>
        <v>4718</v>
      </c>
      <c r="G12" s="63"/>
      <c r="H12" s="64"/>
    </row>
    <row r="13" spans="1:8" x14ac:dyDescent="0.2">
      <c r="A13" s="39" t="s">
        <v>44</v>
      </c>
      <c r="B13" s="67" t="s">
        <v>45</v>
      </c>
      <c r="C13" s="68" t="s">
        <v>46</v>
      </c>
      <c r="D13" s="95">
        <v>2154</v>
      </c>
      <c r="E13" s="95">
        <v>191</v>
      </c>
      <c r="F13" s="110">
        <f t="shared" si="0"/>
        <v>2345</v>
      </c>
      <c r="G13" s="63"/>
      <c r="H13" s="64"/>
    </row>
    <row r="14" spans="1:8" ht="22.5" x14ac:dyDescent="0.2">
      <c r="A14" s="39" t="s">
        <v>47</v>
      </c>
      <c r="B14" s="67" t="s">
        <v>48</v>
      </c>
      <c r="C14" s="69" t="s">
        <v>49</v>
      </c>
      <c r="D14" s="95">
        <v>1118</v>
      </c>
      <c r="E14" s="95">
        <v>1381</v>
      </c>
      <c r="F14" s="110">
        <f t="shared" si="0"/>
        <v>2499</v>
      </c>
      <c r="G14" s="63"/>
      <c r="H14" s="64"/>
    </row>
    <row r="15" spans="1:8" ht="15" customHeight="1" x14ac:dyDescent="0.2">
      <c r="A15" s="39" t="s">
        <v>50</v>
      </c>
      <c r="B15" s="67" t="s">
        <v>51</v>
      </c>
      <c r="C15" s="68" t="s">
        <v>52</v>
      </c>
      <c r="D15" s="95">
        <v>305</v>
      </c>
      <c r="E15" s="95">
        <v>156</v>
      </c>
      <c r="F15" s="110">
        <f t="shared" si="0"/>
        <v>461</v>
      </c>
      <c r="G15" s="63"/>
      <c r="H15" s="64"/>
    </row>
    <row r="16" spans="1:8" x14ac:dyDescent="0.2">
      <c r="A16" s="39" t="s">
        <v>53</v>
      </c>
      <c r="B16" s="67" t="s">
        <v>54</v>
      </c>
      <c r="C16" s="68" t="s">
        <v>55</v>
      </c>
      <c r="D16" s="95">
        <v>115</v>
      </c>
      <c r="E16" s="95">
        <v>96</v>
      </c>
      <c r="F16" s="110">
        <f t="shared" si="0"/>
        <v>211</v>
      </c>
      <c r="G16" s="63"/>
      <c r="H16" s="64"/>
    </row>
    <row r="17" spans="1:9" ht="15" customHeight="1" x14ac:dyDescent="0.2">
      <c r="A17" s="39" t="s">
        <v>56</v>
      </c>
      <c r="B17" s="67" t="s">
        <v>57</v>
      </c>
      <c r="C17" s="68" t="s">
        <v>58</v>
      </c>
      <c r="D17" s="95">
        <v>189</v>
      </c>
      <c r="E17" s="95">
        <v>152</v>
      </c>
      <c r="F17" s="110">
        <f t="shared" si="0"/>
        <v>341</v>
      </c>
      <c r="G17" s="63"/>
      <c r="H17" s="64"/>
    </row>
    <row r="18" spans="1:9" ht="15" customHeight="1" x14ac:dyDescent="0.2">
      <c r="A18" s="39" t="s">
        <v>59</v>
      </c>
      <c r="B18" s="67" t="s">
        <v>60</v>
      </c>
      <c r="C18" s="68" t="s">
        <v>61</v>
      </c>
      <c r="D18" s="95">
        <v>2012</v>
      </c>
      <c r="E18" s="95">
        <v>1560</v>
      </c>
      <c r="F18" s="110">
        <f t="shared" si="0"/>
        <v>3572</v>
      </c>
      <c r="G18" s="63"/>
      <c r="H18" s="64"/>
    </row>
    <row r="19" spans="1:9" x14ac:dyDescent="0.2">
      <c r="A19" s="39" t="s">
        <v>62</v>
      </c>
      <c r="B19" s="67" t="s">
        <v>63</v>
      </c>
      <c r="C19" s="69" t="s">
        <v>64</v>
      </c>
      <c r="D19" s="95">
        <v>2170</v>
      </c>
      <c r="E19" s="95">
        <v>981</v>
      </c>
      <c r="F19" s="110">
        <f t="shared" si="0"/>
        <v>3151</v>
      </c>
      <c r="G19" s="63"/>
      <c r="H19" s="64"/>
      <c r="I19" s="64"/>
    </row>
    <row r="20" spans="1:9" x14ac:dyDescent="0.2">
      <c r="A20" s="39" t="s">
        <v>65</v>
      </c>
      <c r="B20" s="67" t="s">
        <v>66</v>
      </c>
      <c r="C20" s="69" t="s">
        <v>67</v>
      </c>
      <c r="D20" s="95">
        <v>51</v>
      </c>
      <c r="E20" s="95">
        <v>49</v>
      </c>
      <c r="F20" s="110">
        <f t="shared" si="0"/>
        <v>100</v>
      </c>
      <c r="G20" s="63"/>
      <c r="H20" s="64"/>
    </row>
    <row r="21" spans="1:9" x14ac:dyDescent="0.2">
      <c r="A21" s="39" t="s">
        <v>68</v>
      </c>
      <c r="B21" s="67" t="s">
        <v>69</v>
      </c>
      <c r="C21" s="68" t="s">
        <v>70</v>
      </c>
      <c r="D21" s="95">
        <v>273</v>
      </c>
      <c r="E21" s="95">
        <v>302</v>
      </c>
      <c r="F21" s="110">
        <f t="shared" si="0"/>
        <v>575</v>
      </c>
      <c r="G21" s="63"/>
      <c r="H21" s="64"/>
    </row>
    <row r="22" spans="1:9" x14ac:dyDescent="0.2">
      <c r="A22" s="39" t="s">
        <v>71</v>
      </c>
      <c r="B22" s="67" t="s">
        <v>72</v>
      </c>
      <c r="C22" s="69" t="s">
        <v>73</v>
      </c>
      <c r="D22" s="95">
        <v>485</v>
      </c>
      <c r="E22" s="95">
        <v>1012</v>
      </c>
      <c r="F22" s="110">
        <f t="shared" si="0"/>
        <v>1497</v>
      </c>
      <c r="G22" s="63"/>
      <c r="H22" s="64"/>
    </row>
    <row r="23" spans="1:9" ht="15" customHeight="1" x14ac:dyDescent="0.2">
      <c r="A23" s="39" t="s">
        <v>74</v>
      </c>
      <c r="B23" s="67" t="s">
        <v>75</v>
      </c>
      <c r="C23" s="68" t="s">
        <v>76</v>
      </c>
      <c r="D23" s="95">
        <v>219</v>
      </c>
      <c r="E23" s="95">
        <v>103</v>
      </c>
      <c r="F23" s="110">
        <f t="shared" si="0"/>
        <v>322</v>
      </c>
      <c r="G23" s="63"/>
      <c r="H23" s="64"/>
    </row>
    <row r="24" spans="1:9" ht="15" customHeight="1" x14ac:dyDescent="0.2">
      <c r="A24" s="39" t="s">
        <v>77</v>
      </c>
      <c r="B24" s="67" t="s">
        <v>78</v>
      </c>
      <c r="C24" s="68" t="s">
        <v>79</v>
      </c>
      <c r="D24" s="95">
        <v>302</v>
      </c>
      <c r="E24" s="95">
        <v>408</v>
      </c>
      <c r="F24" s="110">
        <f t="shared" si="0"/>
        <v>710</v>
      </c>
      <c r="G24" s="63"/>
      <c r="H24" s="64"/>
    </row>
    <row r="25" spans="1:9" ht="39" customHeight="1" x14ac:dyDescent="0.2">
      <c r="A25" s="39" t="s">
        <v>80</v>
      </c>
      <c r="B25" s="67" t="s">
        <v>81</v>
      </c>
      <c r="C25" s="69" t="s">
        <v>82</v>
      </c>
      <c r="D25" s="95">
        <v>14</v>
      </c>
      <c r="E25" s="95">
        <v>22</v>
      </c>
      <c r="F25" s="110">
        <f t="shared" si="0"/>
        <v>36</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3</v>
      </c>
      <c r="E27" s="95">
        <v>5</v>
      </c>
      <c r="F27" s="110">
        <f t="shared" si="0"/>
        <v>8</v>
      </c>
      <c r="G27" s="63"/>
      <c r="H27" s="64"/>
    </row>
    <row r="28" spans="1:9" ht="21" customHeight="1" x14ac:dyDescent="0.2">
      <c r="A28" s="150" t="s">
        <v>19</v>
      </c>
      <c r="B28" s="151"/>
      <c r="C28" s="151"/>
      <c r="D28" s="102">
        <f>SUM(D6:D27)</f>
        <v>18178</v>
      </c>
      <c r="E28" s="102">
        <f t="shared" ref="E28:F28" si="1">SUM(E6:E27)</f>
        <v>9969</v>
      </c>
      <c r="F28" s="102">
        <f t="shared" si="1"/>
        <v>28147</v>
      </c>
      <c r="G28" s="64"/>
      <c r="H28" s="64"/>
    </row>
    <row r="29" spans="1:9" ht="10.5" customHeight="1" x14ac:dyDescent="0.2">
      <c r="A29" s="83"/>
      <c r="G29" s="64"/>
      <c r="H29" s="64"/>
    </row>
    <row r="30" spans="1:9" ht="10.5" customHeight="1" x14ac:dyDescent="0.2">
      <c r="A30" s="152"/>
      <c r="B30" s="152"/>
      <c r="C30" s="152"/>
      <c r="D30" s="152"/>
      <c r="E30" s="152"/>
      <c r="F30" s="152"/>
      <c r="G30" s="64"/>
      <c r="H30" s="64"/>
    </row>
    <row r="31" spans="1:9"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F4" sqref="F4:G4"/>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139</v>
      </c>
      <c r="G4" s="134"/>
      <c r="H4" s="18"/>
    </row>
    <row r="5" spans="1:17" ht="22.5" x14ac:dyDescent="0.2">
      <c r="B5" s="22" t="s">
        <v>1</v>
      </c>
      <c r="C5" s="162" t="s">
        <v>89</v>
      </c>
      <c r="D5" s="163"/>
      <c r="E5" s="73" t="s">
        <v>2</v>
      </c>
      <c r="F5" s="74" t="s">
        <v>3</v>
      </c>
      <c r="G5" s="74" t="s">
        <v>4</v>
      </c>
      <c r="H5" s="66"/>
    </row>
    <row r="6" spans="1:17" x14ac:dyDescent="0.2">
      <c r="B6" s="14">
        <v>0</v>
      </c>
      <c r="C6" s="164">
        <v>1</v>
      </c>
      <c r="D6" s="165"/>
      <c r="E6" s="58">
        <v>2</v>
      </c>
      <c r="F6" s="58">
        <v>3</v>
      </c>
      <c r="G6" s="58">
        <v>4</v>
      </c>
      <c r="H6" s="64"/>
    </row>
    <row r="7" spans="1:17" x14ac:dyDescent="0.2">
      <c r="B7" s="16" t="s">
        <v>5</v>
      </c>
      <c r="C7" s="166" t="s">
        <v>95</v>
      </c>
      <c r="D7" s="167"/>
      <c r="E7" s="79">
        <v>1009</v>
      </c>
      <c r="F7" s="79">
        <v>505</v>
      </c>
      <c r="G7" s="80">
        <f>E7+F7</f>
        <v>1514</v>
      </c>
      <c r="H7" s="63"/>
    </row>
    <row r="8" spans="1:17" x14ac:dyDescent="0.2">
      <c r="B8" s="16" t="s">
        <v>7</v>
      </c>
      <c r="C8" s="155" t="s">
        <v>96</v>
      </c>
      <c r="D8" s="156"/>
      <c r="E8" s="79">
        <v>356</v>
      </c>
      <c r="F8" s="79">
        <v>179</v>
      </c>
      <c r="G8" s="80">
        <f t="shared" ref="G8:G27" si="0">E8+F8</f>
        <v>535</v>
      </c>
      <c r="H8" s="63"/>
    </row>
    <row r="9" spans="1:17" x14ac:dyDescent="0.2">
      <c r="B9" s="16" t="s">
        <v>9</v>
      </c>
      <c r="C9" s="155" t="s">
        <v>97</v>
      </c>
      <c r="D9" s="156"/>
      <c r="E9" s="79">
        <v>396</v>
      </c>
      <c r="F9" s="79">
        <v>184</v>
      </c>
      <c r="G9" s="80">
        <f t="shared" si="0"/>
        <v>580</v>
      </c>
      <c r="H9" s="63"/>
    </row>
    <row r="10" spans="1:17" x14ac:dyDescent="0.2">
      <c r="B10" s="16" t="s">
        <v>11</v>
      </c>
      <c r="C10" s="155" t="s">
        <v>98</v>
      </c>
      <c r="D10" s="156"/>
      <c r="E10" s="79">
        <v>495</v>
      </c>
      <c r="F10" s="79">
        <v>241</v>
      </c>
      <c r="G10" s="80">
        <f t="shared" si="0"/>
        <v>736</v>
      </c>
      <c r="H10" s="63"/>
    </row>
    <row r="11" spans="1:17" x14ac:dyDescent="0.2">
      <c r="B11" s="16" t="s">
        <v>13</v>
      </c>
      <c r="C11" s="155" t="s">
        <v>99</v>
      </c>
      <c r="D11" s="156"/>
      <c r="E11" s="79">
        <v>643</v>
      </c>
      <c r="F11" s="79">
        <v>377</v>
      </c>
      <c r="G11" s="80">
        <f t="shared" si="0"/>
        <v>1020</v>
      </c>
      <c r="H11" s="63"/>
    </row>
    <row r="12" spans="1:17" x14ac:dyDescent="0.2">
      <c r="B12" s="16" t="s">
        <v>15</v>
      </c>
      <c r="C12" s="155" t="s">
        <v>100</v>
      </c>
      <c r="D12" s="156"/>
      <c r="E12" s="79">
        <v>232</v>
      </c>
      <c r="F12" s="79">
        <v>153</v>
      </c>
      <c r="G12" s="80">
        <f t="shared" si="0"/>
        <v>385</v>
      </c>
      <c r="H12" s="63"/>
    </row>
    <row r="13" spans="1:17" x14ac:dyDescent="0.2">
      <c r="B13" s="16" t="s">
        <v>17</v>
      </c>
      <c r="C13" s="160" t="s">
        <v>101</v>
      </c>
      <c r="D13" s="161"/>
      <c r="E13" s="79">
        <v>284</v>
      </c>
      <c r="F13" s="79">
        <v>151</v>
      </c>
      <c r="G13" s="80">
        <f t="shared" si="0"/>
        <v>435</v>
      </c>
      <c r="H13" s="63"/>
    </row>
    <row r="14" spans="1:17" x14ac:dyDescent="0.2">
      <c r="B14" s="59" t="s">
        <v>44</v>
      </c>
      <c r="C14" s="155" t="s">
        <v>102</v>
      </c>
      <c r="D14" s="156"/>
      <c r="E14" s="79">
        <v>1781</v>
      </c>
      <c r="F14" s="79">
        <v>1139</v>
      </c>
      <c r="G14" s="80">
        <f t="shared" si="0"/>
        <v>2920</v>
      </c>
      <c r="H14" s="63"/>
      <c r="J14" s="60"/>
    </row>
    <row r="15" spans="1:17" x14ac:dyDescent="0.2">
      <c r="B15" s="59" t="s">
        <v>47</v>
      </c>
      <c r="C15" s="155" t="s">
        <v>103</v>
      </c>
      <c r="D15" s="156"/>
      <c r="E15" s="79">
        <v>149</v>
      </c>
      <c r="F15" s="79">
        <v>97</v>
      </c>
      <c r="G15" s="80">
        <f t="shared" si="0"/>
        <v>246</v>
      </c>
      <c r="H15" s="63"/>
    </row>
    <row r="16" spans="1:17" x14ac:dyDescent="0.2">
      <c r="B16" s="59" t="s">
        <v>50</v>
      </c>
      <c r="C16" s="155" t="s">
        <v>104</v>
      </c>
      <c r="D16" s="156"/>
      <c r="E16" s="79">
        <v>179</v>
      </c>
      <c r="F16" s="79">
        <v>88</v>
      </c>
      <c r="G16" s="80">
        <f t="shared" si="0"/>
        <v>267</v>
      </c>
      <c r="H16" s="63"/>
    </row>
    <row r="17" spans="2:8" x14ac:dyDescent="0.2">
      <c r="B17" s="59" t="s">
        <v>53</v>
      </c>
      <c r="C17" s="155" t="s">
        <v>105</v>
      </c>
      <c r="D17" s="156"/>
      <c r="E17" s="79">
        <v>162</v>
      </c>
      <c r="F17" s="79">
        <v>70</v>
      </c>
      <c r="G17" s="80">
        <f t="shared" si="0"/>
        <v>232</v>
      </c>
      <c r="H17" s="63"/>
    </row>
    <row r="18" spans="2:8" x14ac:dyDescent="0.2">
      <c r="B18" s="59" t="s">
        <v>56</v>
      </c>
      <c r="C18" s="155" t="s">
        <v>106</v>
      </c>
      <c r="D18" s="156"/>
      <c r="E18" s="79">
        <v>471</v>
      </c>
      <c r="F18" s="79">
        <v>139</v>
      </c>
      <c r="G18" s="80">
        <f t="shared" si="0"/>
        <v>610</v>
      </c>
      <c r="H18" s="63"/>
    </row>
    <row r="19" spans="2:8" x14ac:dyDescent="0.2">
      <c r="B19" s="59" t="s">
        <v>59</v>
      </c>
      <c r="C19" s="155" t="s">
        <v>107</v>
      </c>
      <c r="D19" s="156"/>
      <c r="E19" s="79">
        <v>740</v>
      </c>
      <c r="F19" s="79">
        <v>344</v>
      </c>
      <c r="G19" s="80">
        <f t="shared" si="0"/>
        <v>1084</v>
      </c>
      <c r="H19" s="63"/>
    </row>
    <row r="20" spans="2:8" x14ac:dyDescent="0.2">
      <c r="B20" s="59" t="s">
        <v>62</v>
      </c>
      <c r="C20" s="155" t="s">
        <v>108</v>
      </c>
      <c r="D20" s="156"/>
      <c r="E20" s="79">
        <v>900</v>
      </c>
      <c r="F20" s="79">
        <v>363</v>
      </c>
      <c r="G20" s="80">
        <f t="shared" si="0"/>
        <v>1263</v>
      </c>
      <c r="H20" s="63"/>
    </row>
    <row r="21" spans="2:8" x14ac:dyDescent="0.2">
      <c r="B21" s="59" t="s">
        <v>65</v>
      </c>
      <c r="C21" s="155" t="s">
        <v>109</v>
      </c>
      <c r="D21" s="156"/>
      <c r="E21" s="79">
        <v>387</v>
      </c>
      <c r="F21" s="79">
        <v>257</v>
      </c>
      <c r="G21" s="80">
        <f t="shared" si="0"/>
        <v>644</v>
      </c>
      <c r="H21" s="63"/>
    </row>
    <row r="22" spans="2:8" x14ac:dyDescent="0.2">
      <c r="B22" s="59" t="s">
        <v>68</v>
      </c>
      <c r="C22" s="155" t="s">
        <v>110</v>
      </c>
      <c r="D22" s="156"/>
      <c r="E22" s="79">
        <v>377</v>
      </c>
      <c r="F22" s="79">
        <v>160</v>
      </c>
      <c r="G22" s="80">
        <f t="shared" si="0"/>
        <v>537</v>
      </c>
      <c r="H22" s="63"/>
    </row>
    <row r="23" spans="2:8" x14ac:dyDescent="0.2">
      <c r="B23" s="59" t="s">
        <v>71</v>
      </c>
      <c r="C23" s="155" t="s">
        <v>111</v>
      </c>
      <c r="D23" s="156"/>
      <c r="E23" s="79">
        <v>2114</v>
      </c>
      <c r="F23" s="79">
        <v>1159</v>
      </c>
      <c r="G23" s="80">
        <f t="shared" si="0"/>
        <v>3273</v>
      </c>
      <c r="H23" s="63"/>
    </row>
    <row r="24" spans="2:8" x14ac:dyDescent="0.2">
      <c r="B24" s="59" t="s">
        <v>74</v>
      </c>
      <c r="C24" s="155" t="s">
        <v>112</v>
      </c>
      <c r="D24" s="156"/>
      <c r="E24" s="79">
        <v>1397</v>
      </c>
      <c r="F24" s="79">
        <v>1014</v>
      </c>
      <c r="G24" s="80">
        <f t="shared" si="0"/>
        <v>2411</v>
      </c>
      <c r="H24" s="63"/>
    </row>
    <row r="25" spans="2:8" x14ac:dyDescent="0.2">
      <c r="B25" s="59" t="s">
        <v>77</v>
      </c>
      <c r="C25" s="155" t="s">
        <v>113</v>
      </c>
      <c r="D25" s="156"/>
      <c r="E25" s="79">
        <v>631</v>
      </c>
      <c r="F25" s="79">
        <v>339</v>
      </c>
      <c r="G25" s="80">
        <f t="shared" si="0"/>
        <v>970</v>
      </c>
      <c r="H25" s="63"/>
    </row>
    <row r="26" spans="2:8" x14ac:dyDescent="0.2">
      <c r="B26" s="59" t="s">
        <v>80</v>
      </c>
      <c r="C26" s="155" t="s">
        <v>114</v>
      </c>
      <c r="D26" s="156"/>
      <c r="E26" s="79">
        <v>405</v>
      </c>
      <c r="F26" s="79">
        <v>231</v>
      </c>
      <c r="G26" s="80">
        <f t="shared" si="0"/>
        <v>636</v>
      </c>
      <c r="H26" s="63"/>
    </row>
    <row r="27" spans="2:8" x14ac:dyDescent="0.2">
      <c r="B27" s="59" t="s">
        <v>83</v>
      </c>
      <c r="C27" s="155" t="s">
        <v>115</v>
      </c>
      <c r="D27" s="156"/>
      <c r="E27" s="79">
        <v>5070</v>
      </c>
      <c r="F27" s="79">
        <v>2779</v>
      </c>
      <c r="G27" s="80">
        <f t="shared" si="0"/>
        <v>7849</v>
      </c>
      <c r="H27" s="63"/>
    </row>
    <row r="28" spans="2:8" ht="20.25" customHeight="1" x14ac:dyDescent="0.2">
      <c r="B28" s="157" t="s">
        <v>19</v>
      </c>
      <c r="C28" s="158"/>
      <c r="D28" s="159"/>
      <c r="E28" s="81">
        <f>SUM(E7:E27)</f>
        <v>18178</v>
      </c>
      <c r="F28" s="81">
        <f t="shared" ref="F28:G28" si="1">SUM(F7:F27)</f>
        <v>9969</v>
      </c>
      <c r="G28" s="81">
        <f t="shared" si="1"/>
        <v>28147</v>
      </c>
      <c r="H28" s="64"/>
    </row>
    <row r="29" spans="2:8" x14ac:dyDescent="0.2">
      <c r="B29" s="83"/>
    </row>
    <row r="30" spans="2:8" x14ac:dyDescent="0.2">
      <c r="B30" s="154"/>
      <c r="C30" s="154"/>
      <c r="D30" s="154"/>
      <c r="E30" s="154"/>
      <c r="F30" s="154"/>
      <c r="G30" s="154"/>
    </row>
    <row r="31" spans="2:8" x14ac:dyDescent="0.2">
      <c r="B31" s="154"/>
      <c r="C31" s="154"/>
      <c r="D31" s="154"/>
      <c r="E31" s="154"/>
      <c r="F31" s="154"/>
      <c r="G31" s="154"/>
    </row>
  </sheetData>
  <mergeCells count="28">
    <mergeCell ref="L2:Q2"/>
    <mergeCell ref="C11:D11"/>
    <mergeCell ref="F4:G4"/>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E3" sqref="E3:F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138</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2523</v>
      </c>
      <c r="E6" s="116">
        <v>1238</v>
      </c>
      <c r="F6" s="117">
        <f>SUM(D6:E6)</f>
        <v>3761</v>
      </c>
      <c r="G6" s="63"/>
      <c r="H6" s="64"/>
    </row>
    <row r="7" spans="1:8" x14ac:dyDescent="0.2">
      <c r="A7" s="90" t="s">
        <v>7</v>
      </c>
      <c r="B7" s="67" t="s">
        <v>32</v>
      </c>
      <c r="C7" s="68" t="s">
        <v>33</v>
      </c>
      <c r="D7" s="116">
        <v>349</v>
      </c>
      <c r="E7" s="116">
        <v>38</v>
      </c>
      <c r="F7" s="117">
        <f t="shared" ref="F7:F27" si="0">SUM(D7:E7)</f>
        <v>387</v>
      </c>
      <c r="G7" s="63"/>
      <c r="H7" s="64"/>
    </row>
    <row r="8" spans="1:8" x14ac:dyDescent="0.2">
      <c r="A8" s="91" t="s">
        <v>9</v>
      </c>
      <c r="B8" s="67" t="s">
        <v>34</v>
      </c>
      <c r="C8" s="68" t="s">
        <v>35</v>
      </c>
      <c r="D8" s="116">
        <v>20318</v>
      </c>
      <c r="E8" s="116">
        <v>9272</v>
      </c>
      <c r="F8" s="117">
        <f t="shared" si="0"/>
        <v>29590</v>
      </c>
      <c r="G8" s="63"/>
      <c r="H8" s="64"/>
    </row>
    <row r="9" spans="1:8" x14ac:dyDescent="0.2">
      <c r="A9" s="91" t="s">
        <v>11</v>
      </c>
      <c r="B9" s="67" t="s">
        <v>36</v>
      </c>
      <c r="C9" s="69" t="s">
        <v>37</v>
      </c>
      <c r="D9" s="116">
        <v>1137</v>
      </c>
      <c r="E9" s="116">
        <v>329</v>
      </c>
      <c r="F9" s="117">
        <f t="shared" si="0"/>
        <v>1466</v>
      </c>
      <c r="G9" s="63"/>
      <c r="H9" s="64"/>
    </row>
    <row r="10" spans="1:8" ht="27.75" customHeight="1" x14ac:dyDescent="0.2">
      <c r="A10" s="91" t="s">
        <v>13</v>
      </c>
      <c r="B10" s="67" t="s">
        <v>38</v>
      </c>
      <c r="C10" s="69" t="s">
        <v>117</v>
      </c>
      <c r="D10" s="116">
        <v>1083</v>
      </c>
      <c r="E10" s="116">
        <v>395</v>
      </c>
      <c r="F10" s="117">
        <f t="shared" si="0"/>
        <v>1478</v>
      </c>
      <c r="G10" s="63"/>
      <c r="H10" s="64"/>
    </row>
    <row r="11" spans="1:8" ht="15" customHeight="1" x14ac:dyDescent="0.2">
      <c r="A11" s="91" t="s">
        <v>15</v>
      </c>
      <c r="B11" s="67" t="s">
        <v>40</v>
      </c>
      <c r="C11" s="69" t="s">
        <v>41</v>
      </c>
      <c r="D11" s="116">
        <v>11641</v>
      </c>
      <c r="E11" s="116">
        <v>1845</v>
      </c>
      <c r="F11" s="117">
        <f t="shared" si="0"/>
        <v>13486</v>
      </c>
      <c r="G11" s="63"/>
      <c r="H11" s="64"/>
    </row>
    <row r="12" spans="1:8" ht="22.5" x14ac:dyDescent="0.2">
      <c r="A12" s="91" t="s">
        <v>17</v>
      </c>
      <c r="B12" s="67" t="s">
        <v>42</v>
      </c>
      <c r="C12" s="69" t="s">
        <v>118</v>
      </c>
      <c r="D12" s="116">
        <v>14749</v>
      </c>
      <c r="E12" s="116">
        <v>15661</v>
      </c>
      <c r="F12" s="117">
        <f t="shared" si="0"/>
        <v>30410</v>
      </c>
      <c r="G12" s="63"/>
      <c r="H12" s="64"/>
    </row>
    <row r="13" spans="1:8" x14ac:dyDescent="0.2">
      <c r="A13" s="39" t="s">
        <v>44</v>
      </c>
      <c r="B13" s="67" t="s">
        <v>45</v>
      </c>
      <c r="C13" s="68" t="s">
        <v>46</v>
      </c>
      <c r="D13" s="116">
        <v>6438</v>
      </c>
      <c r="E13" s="116">
        <v>2049</v>
      </c>
      <c r="F13" s="117">
        <f t="shared" si="0"/>
        <v>8487</v>
      </c>
      <c r="G13" s="63"/>
      <c r="H13" s="64"/>
    </row>
    <row r="14" spans="1:8" ht="22.5" x14ac:dyDescent="0.2">
      <c r="A14" s="39" t="s">
        <v>47</v>
      </c>
      <c r="B14" s="67" t="s">
        <v>48</v>
      </c>
      <c r="C14" s="69" t="s">
        <v>49</v>
      </c>
      <c r="D14" s="116">
        <v>6519</v>
      </c>
      <c r="E14" s="116">
        <v>7109</v>
      </c>
      <c r="F14" s="117">
        <f t="shared" si="0"/>
        <v>13628</v>
      </c>
      <c r="G14" s="63"/>
      <c r="H14" s="64"/>
    </row>
    <row r="15" spans="1:8" ht="15" customHeight="1" x14ac:dyDescent="0.2">
      <c r="A15" s="39" t="s">
        <v>50</v>
      </c>
      <c r="B15" s="67" t="s">
        <v>51</v>
      </c>
      <c r="C15" s="68" t="s">
        <v>52</v>
      </c>
      <c r="D15" s="116">
        <v>9084</v>
      </c>
      <c r="E15" s="116">
        <v>4892</v>
      </c>
      <c r="F15" s="117">
        <f t="shared" si="0"/>
        <v>13976</v>
      </c>
      <c r="G15" s="63"/>
      <c r="H15" s="64"/>
    </row>
    <row r="16" spans="1:8" x14ac:dyDescent="0.2">
      <c r="A16" s="39" t="s">
        <v>53</v>
      </c>
      <c r="B16" s="67" t="s">
        <v>54</v>
      </c>
      <c r="C16" s="68" t="s">
        <v>55</v>
      </c>
      <c r="D16" s="116">
        <v>1285</v>
      </c>
      <c r="E16" s="116">
        <v>2547</v>
      </c>
      <c r="F16" s="117">
        <f t="shared" si="0"/>
        <v>3832</v>
      </c>
      <c r="G16" s="63"/>
      <c r="H16" s="64"/>
    </row>
    <row r="17" spans="1:8" ht="15" customHeight="1" x14ac:dyDescent="0.2">
      <c r="A17" s="39" t="s">
        <v>56</v>
      </c>
      <c r="B17" s="67" t="s">
        <v>57</v>
      </c>
      <c r="C17" s="68" t="s">
        <v>58</v>
      </c>
      <c r="D17" s="116">
        <v>759</v>
      </c>
      <c r="E17" s="116">
        <v>469</v>
      </c>
      <c r="F17" s="117">
        <f t="shared" si="0"/>
        <v>1228</v>
      </c>
      <c r="G17" s="63"/>
      <c r="H17" s="64"/>
    </row>
    <row r="18" spans="1:8" ht="15" customHeight="1" x14ac:dyDescent="0.2">
      <c r="A18" s="39" t="s">
        <v>59</v>
      </c>
      <c r="B18" s="67" t="s">
        <v>60</v>
      </c>
      <c r="C18" s="68" t="s">
        <v>61</v>
      </c>
      <c r="D18" s="116">
        <v>6652</v>
      </c>
      <c r="E18" s="116">
        <v>7430</v>
      </c>
      <c r="F18" s="117">
        <f t="shared" si="0"/>
        <v>14082</v>
      </c>
      <c r="G18" s="63"/>
      <c r="H18" s="64"/>
    </row>
    <row r="19" spans="1:8" x14ac:dyDescent="0.2">
      <c r="A19" s="39" t="s">
        <v>62</v>
      </c>
      <c r="B19" s="67" t="s">
        <v>63</v>
      </c>
      <c r="C19" s="69" t="s">
        <v>64</v>
      </c>
      <c r="D19" s="116">
        <v>2718</v>
      </c>
      <c r="E19" s="116">
        <v>2429</v>
      </c>
      <c r="F19" s="117">
        <f t="shared" si="0"/>
        <v>5147</v>
      </c>
      <c r="G19" s="63"/>
      <c r="H19" s="64"/>
    </row>
    <row r="20" spans="1:8" x14ac:dyDescent="0.2">
      <c r="A20" s="39" t="s">
        <v>65</v>
      </c>
      <c r="B20" s="67" t="s">
        <v>66</v>
      </c>
      <c r="C20" s="69" t="s">
        <v>67</v>
      </c>
      <c r="D20" s="116">
        <v>3853</v>
      </c>
      <c r="E20" s="116">
        <v>3243</v>
      </c>
      <c r="F20" s="117">
        <f t="shared" si="0"/>
        <v>7096</v>
      </c>
      <c r="G20" s="63"/>
      <c r="H20" s="64"/>
    </row>
    <row r="21" spans="1:8" x14ac:dyDescent="0.2">
      <c r="A21" s="39" t="s">
        <v>68</v>
      </c>
      <c r="B21" s="67" t="s">
        <v>69</v>
      </c>
      <c r="C21" s="68" t="s">
        <v>70</v>
      </c>
      <c r="D21" s="116">
        <v>615</v>
      </c>
      <c r="E21" s="116">
        <v>3052</v>
      </c>
      <c r="F21" s="117">
        <f t="shared" si="0"/>
        <v>3667</v>
      </c>
      <c r="G21" s="63"/>
      <c r="H21" s="64"/>
    </row>
    <row r="22" spans="1:8" x14ac:dyDescent="0.2">
      <c r="A22" s="39" t="s">
        <v>71</v>
      </c>
      <c r="B22" s="67" t="s">
        <v>72</v>
      </c>
      <c r="C22" s="69" t="s">
        <v>73</v>
      </c>
      <c r="D22" s="116">
        <v>4077</v>
      </c>
      <c r="E22" s="116">
        <v>12654</v>
      </c>
      <c r="F22" s="117">
        <f t="shared" si="0"/>
        <v>16731</v>
      </c>
      <c r="G22" s="63"/>
      <c r="H22" s="64"/>
    </row>
    <row r="23" spans="1:8" ht="15" customHeight="1" x14ac:dyDescent="0.2">
      <c r="A23" s="39" t="s">
        <v>74</v>
      </c>
      <c r="B23" s="67" t="s">
        <v>75</v>
      </c>
      <c r="C23" s="68" t="s">
        <v>76</v>
      </c>
      <c r="D23" s="116">
        <v>1163</v>
      </c>
      <c r="E23" s="116">
        <v>1733</v>
      </c>
      <c r="F23" s="117">
        <f t="shared" si="0"/>
        <v>2896</v>
      </c>
      <c r="G23" s="63"/>
      <c r="H23" s="64"/>
    </row>
    <row r="24" spans="1:8" ht="15" customHeight="1" x14ac:dyDescent="0.2">
      <c r="A24" s="39" t="s">
        <v>77</v>
      </c>
      <c r="B24" s="67" t="s">
        <v>78</v>
      </c>
      <c r="C24" s="68" t="s">
        <v>79</v>
      </c>
      <c r="D24" s="116">
        <v>1197</v>
      </c>
      <c r="E24" s="116">
        <v>4238</v>
      </c>
      <c r="F24" s="117">
        <f t="shared" si="0"/>
        <v>5435</v>
      </c>
      <c r="G24" s="63"/>
      <c r="H24" s="64"/>
    </row>
    <row r="25" spans="1:8" ht="39" customHeight="1" x14ac:dyDescent="0.2">
      <c r="A25" s="39" t="s">
        <v>80</v>
      </c>
      <c r="B25" s="67" t="s">
        <v>81</v>
      </c>
      <c r="C25" s="69" t="s">
        <v>82</v>
      </c>
      <c r="D25" s="116">
        <v>23</v>
      </c>
      <c r="E25" s="116">
        <v>132</v>
      </c>
      <c r="F25" s="117">
        <f t="shared" si="0"/>
        <v>155</v>
      </c>
      <c r="G25" s="63"/>
      <c r="H25" s="64"/>
    </row>
    <row r="26" spans="1:8" x14ac:dyDescent="0.2">
      <c r="A26" s="39" t="s">
        <v>83</v>
      </c>
      <c r="B26" s="67" t="s">
        <v>84</v>
      </c>
      <c r="C26" s="69" t="s">
        <v>85</v>
      </c>
      <c r="D26" s="116">
        <v>15</v>
      </c>
      <c r="E26" s="116">
        <v>21</v>
      </c>
      <c r="F26" s="117">
        <f t="shared" si="0"/>
        <v>36</v>
      </c>
      <c r="G26" s="63"/>
      <c r="H26" s="64"/>
    </row>
    <row r="27" spans="1:8" ht="15" customHeight="1" x14ac:dyDescent="0.2">
      <c r="A27" s="92" t="s">
        <v>86</v>
      </c>
      <c r="B27" s="70"/>
      <c r="C27" s="87" t="s">
        <v>87</v>
      </c>
      <c r="D27" s="116">
        <v>134</v>
      </c>
      <c r="E27" s="116">
        <v>96</v>
      </c>
      <c r="F27" s="117">
        <f t="shared" si="0"/>
        <v>230</v>
      </c>
      <c r="G27" s="63"/>
      <c r="H27" s="64"/>
    </row>
    <row r="28" spans="1:8" ht="21" customHeight="1" x14ac:dyDescent="0.2">
      <c r="A28" s="150" t="s">
        <v>19</v>
      </c>
      <c r="B28" s="151"/>
      <c r="C28" s="151"/>
      <c r="D28" s="102">
        <f>SUM(D6:D27)</f>
        <v>96332</v>
      </c>
      <c r="E28" s="102">
        <f t="shared" ref="E28:F28" si="1">SUM(E6:E27)</f>
        <v>80872</v>
      </c>
      <c r="F28" s="102">
        <f t="shared" si="1"/>
        <v>177204</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J19" sqref="J19"/>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31.srpnja 2023.</v>
      </c>
      <c r="G4" s="134"/>
      <c r="H4" s="18"/>
    </row>
    <row r="5" spans="1:16" ht="22.5" x14ac:dyDescent="0.2">
      <c r="B5" s="22" t="s">
        <v>1</v>
      </c>
      <c r="C5" s="162" t="s">
        <v>89</v>
      </c>
      <c r="D5" s="163"/>
      <c r="E5" s="73" t="s">
        <v>2</v>
      </c>
      <c r="F5" s="74" t="s">
        <v>3</v>
      </c>
      <c r="G5" s="74" t="s">
        <v>4</v>
      </c>
      <c r="H5" s="66"/>
    </row>
    <row r="6" spans="1:16" x14ac:dyDescent="0.2">
      <c r="B6" s="14">
        <v>0</v>
      </c>
      <c r="C6" s="164">
        <v>1</v>
      </c>
      <c r="D6" s="165"/>
      <c r="E6" s="58">
        <v>2</v>
      </c>
      <c r="F6" s="58">
        <v>3</v>
      </c>
      <c r="G6" s="58">
        <v>4</v>
      </c>
      <c r="H6" s="64"/>
      <c r="K6" s="168"/>
      <c r="L6" s="168"/>
      <c r="M6" s="168"/>
      <c r="N6" s="168"/>
      <c r="O6" s="168"/>
      <c r="P6" s="168"/>
    </row>
    <row r="7" spans="1:16" x14ac:dyDescent="0.2">
      <c r="B7" s="16" t="s">
        <v>5</v>
      </c>
      <c r="C7" s="166" t="s">
        <v>95</v>
      </c>
      <c r="D7" s="167"/>
      <c r="E7" s="79">
        <v>7350</v>
      </c>
      <c r="F7" s="79">
        <v>4453</v>
      </c>
      <c r="G7" s="80">
        <f>SUM(E7:F7)</f>
        <v>11803</v>
      </c>
      <c r="H7" s="63"/>
    </row>
    <row r="8" spans="1:16" x14ac:dyDescent="0.2">
      <c r="B8" s="16" t="s">
        <v>7</v>
      </c>
      <c r="C8" s="155" t="s">
        <v>96</v>
      </c>
      <c r="D8" s="156"/>
      <c r="E8" s="79">
        <v>2865</v>
      </c>
      <c r="F8" s="79">
        <v>2130</v>
      </c>
      <c r="G8" s="80">
        <f t="shared" ref="G8:G27" si="0">SUM(E8:F8)</f>
        <v>4995</v>
      </c>
      <c r="H8" s="63"/>
    </row>
    <row r="9" spans="1:16" x14ac:dyDescent="0.2">
      <c r="B9" s="16" t="s">
        <v>9</v>
      </c>
      <c r="C9" s="155" t="s">
        <v>97</v>
      </c>
      <c r="D9" s="156"/>
      <c r="E9" s="79">
        <v>2296</v>
      </c>
      <c r="F9" s="79">
        <v>1988</v>
      </c>
      <c r="G9" s="80">
        <f t="shared" si="0"/>
        <v>4284</v>
      </c>
      <c r="H9" s="63"/>
    </row>
    <row r="10" spans="1:16" x14ac:dyDescent="0.2">
      <c r="B10" s="16" t="s">
        <v>11</v>
      </c>
      <c r="C10" s="155" t="s">
        <v>98</v>
      </c>
      <c r="D10" s="156"/>
      <c r="E10" s="79">
        <v>1900</v>
      </c>
      <c r="F10" s="79">
        <v>1498</v>
      </c>
      <c r="G10" s="80">
        <f t="shared" si="0"/>
        <v>3398</v>
      </c>
      <c r="H10" s="63"/>
    </row>
    <row r="11" spans="1:16" x14ac:dyDescent="0.2">
      <c r="B11" s="16" t="s">
        <v>13</v>
      </c>
      <c r="C11" s="155" t="s">
        <v>99</v>
      </c>
      <c r="D11" s="156"/>
      <c r="E11" s="79">
        <v>5419</v>
      </c>
      <c r="F11" s="79">
        <v>4073</v>
      </c>
      <c r="G11" s="80">
        <f t="shared" si="0"/>
        <v>9492</v>
      </c>
      <c r="H11" s="63"/>
    </row>
    <row r="12" spans="1:16" x14ac:dyDescent="0.2">
      <c r="B12" s="16" t="s">
        <v>15</v>
      </c>
      <c r="C12" s="155" t="s">
        <v>100</v>
      </c>
      <c r="D12" s="156"/>
      <c r="E12" s="79">
        <v>2234</v>
      </c>
      <c r="F12" s="79">
        <v>1755</v>
      </c>
      <c r="G12" s="80">
        <f t="shared" si="0"/>
        <v>3989</v>
      </c>
      <c r="H12" s="63"/>
    </row>
    <row r="13" spans="1:16" x14ac:dyDescent="0.2">
      <c r="B13" s="16" t="s">
        <v>17</v>
      </c>
      <c r="C13" s="160" t="s">
        <v>101</v>
      </c>
      <c r="D13" s="161"/>
      <c r="E13" s="79">
        <v>2011</v>
      </c>
      <c r="F13" s="79">
        <v>1470</v>
      </c>
      <c r="G13" s="80">
        <f t="shared" si="0"/>
        <v>3481</v>
      </c>
      <c r="H13" s="63"/>
    </row>
    <row r="14" spans="1:16" x14ac:dyDescent="0.2">
      <c r="B14" s="59" t="s">
        <v>44</v>
      </c>
      <c r="C14" s="155" t="s">
        <v>102</v>
      </c>
      <c r="D14" s="156"/>
      <c r="E14" s="79">
        <v>5212</v>
      </c>
      <c r="F14" s="79">
        <v>4888</v>
      </c>
      <c r="G14" s="80">
        <f t="shared" si="0"/>
        <v>10100</v>
      </c>
      <c r="H14" s="63"/>
      <c r="J14" s="60"/>
    </row>
    <row r="15" spans="1:16" x14ac:dyDescent="0.2">
      <c r="B15" s="59" t="s">
        <v>47</v>
      </c>
      <c r="C15" s="155" t="s">
        <v>103</v>
      </c>
      <c r="D15" s="156"/>
      <c r="E15" s="79">
        <v>689</v>
      </c>
      <c r="F15" s="79">
        <v>598</v>
      </c>
      <c r="G15" s="80">
        <f t="shared" si="0"/>
        <v>1287</v>
      </c>
      <c r="H15" s="63"/>
    </row>
    <row r="16" spans="1:16" x14ac:dyDescent="0.2">
      <c r="B16" s="59" t="s">
        <v>50</v>
      </c>
      <c r="C16" s="155" t="s">
        <v>104</v>
      </c>
      <c r="D16" s="156"/>
      <c r="E16" s="79">
        <v>1255</v>
      </c>
      <c r="F16" s="79">
        <v>1025</v>
      </c>
      <c r="G16" s="80">
        <f t="shared" si="0"/>
        <v>2280</v>
      </c>
      <c r="H16" s="63"/>
    </row>
    <row r="17" spans="2:8" x14ac:dyDescent="0.2">
      <c r="B17" s="59" t="s">
        <v>53</v>
      </c>
      <c r="C17" s="155" t="s">
        <v>105</v>
      </c>
      <c r="D17" s="156"/>
      <c r="E17" s="79">
        <v>1225</v>
      </c>
      <c r="F17" s="79">
        <v>869</v>
      </c>
      <c r="G17" s="80">
        <f t="shared" si="0"/>
        <v>2094</v>
      </c>
      <c r="H17" s="63"/>
    </row>
    <row r="18" spans="2:8" x14ac:dyDescent="0.2">
      <c r="B18" s="59" t="s">
        <v>56</v>
      </c>
      <c r="C18" s="155" t="s">
        <v>106</v>
      </c>
      <c r="D18" s="156"/>
      <c r="E18" s="79">
        <v>2953</v>
      </c>
      <c r="F18" s="79">
        <v>1874</v>
      </c>
      <c r="G18" s="80">
        <f t="shared" si="0"/>
        <v>4827</v>
      </c>
      <c r="H18" s="63"/>
    </row>
    <row r="19" spans="2:8" x14ac:dyDescent="0.2">
      <c r="B19" s="59" t="s">
        <v>59</v>
      </c>
      <c r="C19" s="155" t="s">
        <v>107</v>
      </c>
      <c r="D19" s="156"/>
      <c r="E19" s="79">
        <v>2956</v>
      </c>
      <c r="F19" s="79">
        <v>2771</v>
      </c>
      <c r="G19" s="80">
        <f t="shared" si="0"/>
        <v>5727</v>
      </c>
      <c r="H19" s="63"/>
    </row>
    <row r="20" spans="2:8" x14ac:dyDescent="0.2">
      <c r="B20" s="59" t="s">
        <v>62</v>
      </c>
      <c r="C20" s="155" t="s">
        <v>108</v>
      </c>
      <c r="D20" s="156"/>
      <c r="E20" s="79">
        <v>6259</v>
      </c>
      <c r="F20" s="79">
        <v>4739</v>
      </c>
      <c r="G20" s="80">
        <f t="shared" si="0"/>
        <v>10998</v>
      </c>
      <c r="H20" s="63"/>
    </row>
    <row r="21" spans="2:8" x14ac:dyDescent="0.2">
      <c r="B21" s="59" t="s">
        <v>65</v>
      </c>
      <c r="C21" s="155" t="s">
        <v>109</v>
      </c>
      <c r="D21" s="156"/>
      <c r="E21" s="79">
        <v>1502</v>
      </c>
      <c r="F21" s="79">
        <v>1397</v>
      </c>
      <c r="G21" s="80">
        <f t="shared" si="0"/>
        <v>2899</v>
      </c>
      <c r="H21" s="63"/>
    </row>
    <row r="22" spans="2:8" x14ac:dyDescent="0.2">
      <c r="B22" s="59" t="s">
        <v>68</v>
      </c>
      <c r="C22" s="155" t="s">
        <v>110</v>
      </c>
      <c r="D22" s="156"/>
      <c r="E22" s="79">
        <v>2445</v>
      </c>
      <c r="F22" s="79">
        <v>2101</v>
      </c>
      <c r="G22" s="80">
        <f t="shared" si="0"/>
        <v>4546</v>
      </c>
      <c r="H22" s="63"/>
    </row>
    <row r="23" spans="2:8" x14ac:dyDescent="0.2">
      <c r="B23" s="59" t="s">
        <v>71</v>
      </c>
      <c r="C23" s="155" t="s">
        <v>111</v>
      </c>
      <c r="D23" s="156"/>
      <c r="E23" s="79">
        <v>8088</v>
      </c>
      <c r="F23" s="79">
        <v>7467</v>
      </c>
      <c r="G23" s="80">
        <f t="shared" si="0"/>
        <v>15555</v>
      </c>
      <c r="H23" s="63"/>
    </row>
    <row r="24" spans="2:8" x14ac:dyDescent="0.2">
      <c r="B24" s="59" t="s">
        <v>74</v>
      </c>
      <c r="C24" s="155" t="s">
        <v>112</v>
      </c>
      <c r="D24" s="156"/>
      <c r="E24" s="79">
        <v>3947</v>
      </c>
      <c r="F24" s="79">
        <v>3503</v>
      </c>
      <c r="G24" s="80">
        <f t="shared" si="0"/>
        <v>7450</v>
      </c>
      <c r="H24" s="63"/>
    </row>
    <row r="25" spans="2:8" x14ac:dyDescent="0.2">
      <c r="B25" s="59" t="s">
        <v>77</v>
      </c>
      <c r="C25" s="155" t="s">
        <v>113</v>
      </c>
      <c r="D25" s="156"/>
      <c r="E25" s="79">
        <v>1826</v>
      </c>
      <c r="F25" s="79">
        <v>1409</v>
      </c>
      <c r="G25" s="80">
        <f t="shared" si="0"/>
        <v>3235</v>
      </c>
      <c r="H25" s="63"/>
    </row>
    <row r="26" spans="2:8" x14ac:dyDescent="0.2">
      <c r="B26" s="59" t="s">
        <v>80</v>
      </c>
      <c r="C26" s="155" t="s">
        <v>114</v>
      </c>
      <c r="D26" s="156"/>
      <c r="E26" s="79">
        <v>3354</v>
      </c>
      <c r="F26" s="79">
        <v>2378</v>
      </c>
      <c r="G26" s="80">
        <f t="shared" si="0"/>
        <v>5732</v>
      </c>
      <c r="H26" s="63"/>
    </row>
    <row r="27" spans="2:8" x14ac:dyDescent="0.2">
      <c r="B27" s="59" t="s">
        <v>83</v>
      </c>
      <c r="C27" s="155" t="s">
        <v>115</v>
      </c>
      <c r="D27" s="156"/>
      <c r="E27" s="79">
        <v>30546</v>
      </c>
      <c r="F27" s="79">
        <v>28486</v>
      </c>
      <c r="G27" s="80">
        <f t="shared" si="0"/>
        <v>59032</v>
      </c>
      <c r="H27" s="63"/>
    </row>
    <row r="28" spans="2:8" ht="20.25" customHeight="1" x14ac:dyDescent="0.2">
      <c r="B28" s="157" t="s">
        <v>19</v>
      </c>
      <c r="C28" s="158"/>
      <c r="D28" s="159"/>
      <c r="E28" s="81">
        <f>SUM(E7:E27)</f>
        <v>96332</v>
      </c>
      <c r="F28" s="81">
        <f t="shared" ref="F28:G28" si="1">SUM(F7:F27)</f>
        <v>80872</v>
      </c>
      <c r="G28" s="81">
        <f t="shared" si="1"/>
        <v>177204</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2023-06-07T11:22:15Z</cp:lastPrinted>
  <dcterms:created xsi:type="dcterms:W3CDTF">2016-10-06T08:05:06Z</dcterms:created>
  <dcterms:modified xsi:type="dcterms:W3CDTF">2023-08-21T06:59:28Z</dcterms:modified>
</cp:coreProperties>
</file>