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G7" i="8" l="1"/>
  <c r="G8" i="8"/>
  <c r="G9" i="8"/>
  <c r="G10" i="8"/>
  <c r="G11" i="8"/>
  <c r="G12" i="8"/>
  <c r="G13" i="8"/>
  <c r="G14" i="8"/>
  <c r="G15" i="8"/>
  <c r="G16" i="8"/>
  <c r="G17" i="8"/>
  <c r="G18" i="8"/>
  <c r="G19" i="8"/>
  <c r="G20" i="8"/>
  <c r="G21" i="8"/>
  <c r="G22" i="8"/>
  <c r="G23" i="8"/>
  <c r="G24" i="8"/>
  <c r="G25" i="8"/>
  <c r="G26" i="8"/>
  <c r="G27" i="8"/>
  <c r="F28" i="6" l="1"/>
  <c r="E28" i="6"/>
  <c r="G8" i="6"/>
  <c r="G9" i="6"/>
  <c r="G10" i="6"/>
  <c r="G11" i="6"/>
  <c r="G12" i="6"/>
  <c r="G13" i="6"/>
  <c r="G14" i="6"/>
  <c r="G15" i="6"/>
  <c r="G16" i="6"/>
  <c r="G17" i="6"/>
  <c r="G18" i="6"/>
  <c r="G19" i="6"/>
  <c r="G20" i="6"/>
  <c r="G21" i="6"/>
  <c r="G22" i="6"/>
  <c r="G23" i="6"/>
  <c r="G24" i="6"/>
  <c r="G25" i="6"/>
  <c r="G26" i="6"/>
  <c r="G27" i="6"/>
  <c r="G7" i="6"/>
  <c r="G28" i="6" l="1"/>
  <c r="F9" i="1"/>
  <c r="F10" i="1"/>
  <c r="F11" i="1"/>
  <c r="F12" i="1"/>
  <c r="F13" i="1"/>
  <c r="F14" i="1"/>
  <c r="F8" i="1"/>
  <c r="F28" i="8" l="1"/>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E29" i="3"/>
  <c r="D28" i="4"/>
  <c r="K26" i="4"/>
  <c r="K10" i="4"/>
  <c r="D15" i="1"/>
  <c r="I28" i="4"/>
  <c r="E28" i="4"/>
  <c r="K24" i="4"/>
  <c r="K20" i="4"/>
  <c r="K16" i="4"/>
  <c r="K13" i="4"/>
  <c r="K12" i="4"/>
  <c r="K9" i="4"/>
  <c r="K8" i="4"/>
  <c r="F26" i="5"/>
  <c r="F22" i="5"/>
  <c r="F18" i="5"/>
  <c r="F14" i="5"/>
  <c r="F10" i="5"/>
  <c r="F29" i="3"/>
  <c r="K7" i="4"/>
  <c r="E28" i="5"/>
  <c r="D28" i="7"/>
  <c r="E28" i="7"/>
  <c r="G28" i="8"/>
  <c r="E28" i="8"/>
  <c r="D28" i="5"/>
  <c r="F6" i="5"/>
  <c r="H7" i="2"/>
  <c r="H8" i="2"/>
  <c r="F28" i="7" l="1"/>
  <c r="F28" i="5"/>
  <c r="G29" i="3"/>
  <c r="K28" i="4"/>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<sst xmlns="http://schemas.openxmlformats.org/spreadsheetml/2006/main" count="440" uniqueCount="139">
  <si>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</si>
  <si>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</si>
  <si>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</si>
  <si>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</si>
  <si>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</si>
  <si>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</si>
  <si>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</si>
  <si>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</si>
  <si>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</si>
  <si>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</si>
  <si>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</si>
  <si>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</si>
  <si>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</si>
  <si>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</si>
  <si>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</si>
  <si>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</si>
  <si>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</si>
  <si>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</si>
  <si>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</si>
  <si>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</si>
  <si>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</si>
  <si>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</si>
  <si>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</si>
  <si>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</si>
  <si>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</si>
  <si>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</si>
  <si>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</si>
  <si>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</si>
  <si>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</si>
  <si>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</si>
  <si>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</si>
  <si>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</si>
  <si>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</si>
  <si>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</si>
  <si>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</si>
  <si>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</si>
  <si>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</si>
  <si>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</si>
  <si>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</si>
  <si>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</si>
  <si>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</si>
  <si>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</si>
  <si>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</si>
  <si>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</si>
  <si>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</si>
  <si>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</si>
  <si>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</si>
  <si>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</si>
  <si>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</si>
  <si>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</si>
  <si>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</si>
  <si>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</si>
  <si>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</si>
  <si>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</si>
  <si>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</si>
  <si>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</si>
  <si>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</si>
  <si>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</si>
  <si>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</si>
  <si>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</si>
  <si>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</si>
  <si>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</si>
  <si>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</si>
  <si>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</si>
  <si>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</si>
  <si>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</si>
  <si>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</si>
  <si>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</si>
  <si>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</si>
  <si>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</si>
  <si>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</si>
  <si>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</si>
  <si>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</si>
  <si>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</si>
  <si>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</si>
  <si>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</si>
  <si>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</si>
  <si>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</si>
  <si>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</si>
  <si>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</si>
  <si>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</si>
  <si>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</si>
  <si>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</si>
  <si>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</si>
  <si>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</si>
  <si>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</si>
  <si>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</si>
  <si>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</si>
  <si>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</si>
  <si>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</si>
  <si>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</si>
  <si>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</si>
  <si>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</si>
  <si>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</si>
  <si>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</si>
  <si>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</si>
  <si>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</si>
  <si>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</si>
  <si>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</si>
  <si>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</si>
  <si>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</si>
  <si>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</si>
  <si>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</si>
  <si>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</si>
  <si>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</si>
  <si>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</si>
  <si>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</si>
  <si>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</si>
  <si>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</si>
  <si>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</si>
  <si>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</si>
  <si>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</si>
  <si>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</si>
  <si>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</si>
  <si>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</si>
  <si>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</si>
  <si>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</si>
  <si>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</si>
  <si>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</si>
  <si>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</si>
  <si>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</si>
  <si>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</si>
  <si>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</si>
  <si>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</si>
  <si>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</si>
  <si>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</si>
  <si>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</si>
  <si>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</si>
  <si>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</si>
  <si>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</si>
  <si>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</si>
  <si>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</si>
  <si>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</si>
  <si>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</si>
  <si>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</si>
  <si>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</si>
  <si>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</si>
  <si>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prosinca 2023.</t>
  </si>
  <si>
    <t>Stanje: 31. prosinca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</si>
</sst>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1421966</c:v>
                </c:pt>
                <c:pt idx="1">
                  <c:v>103017</c:v>
                </c:pt>
                <c:pt idx="2">
                  <c:v>79249</c:v>
                </c:pt>
                <c:pt idx="3">
                  <c:v>18370</c:v>
                </c:pt>
                <c:pt idx="4">
                  <c:v>17726</c:v>
                </c:pt>
                <c:pt idx="5">
                  <c:v>170</c:v>
                </c:pt>
                <c:pt idx="6">
                  <c:v>8379</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701244</c:v>
                </c:pt>
                <c:pt idx="1">
                  <c:v>452234</c:v>
                </c:pt>
                <c:pt idx="2">
                  <c:v>361536</c:v>
                </c:pt>
                <c:pt idx="3">
                  <c:v>133863</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877174</c:v>
                </c:pt>
                <c:pt idx="1">
                  <c:v>771703</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95131</c:v>
                </c:pt>
                <c:pt idx="1">
                  <c:v>40491</c:v>
                </c:pt>
                <c:pt idx="2">
                  <c:v>43045</c:v>
                </c:pt>
                <c:pt idx="3">
                  <c:v>38217</c:v>
                </c:pt>
                <c:pt idx="4">
                  <c:v>70374</c:v>
                </c:pt>
                <c:pt idx="5">
                  <c:v>36262</c:v>
                </c:pt>
                <c:pt idx="6">
                  <c:v>32696</c:v>
                </c:pt>
                <c:pt idx="7">
                  <c:v>119561</c:v>
                </c:pt>
                <c:pt idx="8">
                  <c:v>16087</c:v>
                </c:pt>
                <c:pt idx="9">
                  <c:v>21691</c:v>
                </c:pt>
                <c:pt idx="10">
                  <c:v>19993</c:v>
                </c:pt>
                <c:pt idx="11">
                  <c:v>43544</c:v>
                </c:pt>
                <c:pt idx="12">
                  <c:v>61921</c:v>
                </c:pt>
                <c:pt idx="13">
                  <c:v>93094</c:v>
                </c:pt>
                <c:pt idx="14">
                  <c:v>33766</c:v>
                </c:pt>
                <c:pt idx="15">
                  <c:v>44648</c:v>
                </c:pt>
                <c:pt idx="16">
                  <c:v>162752</c:v>
                </c:pt>
                <c:pt idx="17">
                  <c:v>95561</c:v>
                </c:pt>
                <c:pt idx="18">
                  <c:v>47536</c:v>
                </c:pt>
                <c:pt idx="19">
                  <c:v>43481</c:v>
                </c:pt>
                <c:pt idx="20">
                  <c:v>489026</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428</c:v>
                </c:pt>
                <c:pt idx="1">
                  <c:v>54</c:v>
                </c:pt>
                <c:pt idx="2">
                  <c:v>2664</c:v>
                </c:pt>
                <c:pt idx="3">
                  <c:v>59</c:v>
                </c:pt>
                <c:pt idx="4">
                  <c:v>315</c:v>
                </c:pt>
                <c:pt idx="5">
                  <c:v>2575</c:v>
                </c:pt>
                <c:pt idx="6">
                  <c:v>2742</c:v>
                </c:pt>
                <c:pt idx="7">
                  <c:v>1949</c:v>
                </c:pt>
                <c:pt idx="8">
                  <c:v>737</c:v>
                </c:pt>
                <c:pt idx="9">
                  <c:v>321</c:v>
                </c:pt>
                <c:pt idx="10">
                  <c:v>106</c:v>
                </c:pt>
                <c:pt idx="11">
                  <c:v>197</c:v>
                </c:pt>
                <c:pt idx="12">
                  <c:v>2078</c:v>
                </c:pt>
                <c:pt idx="13">
                  <c:v>2170</c:v>
                </c:pt>
                <c:pt idx="14">
                  <c:v>52</c:v>
                </c:pt>
                <c:pt idx="15">
                  <c:v>281</c:v>
                </c:pt>
                <c:pt idx="16">
                  <c:v>507</c:v>
                </c:pt>
                <c:pt idx="17">
                  <c:v>204</c:v>
                </c:pt>
                <c:pt idx="18">
                  <c:v>295</c:v>
                </c:pt>
                <c:pt idx="19">
                  <c:v>12</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181</c:v>
                </c:pt>
                <c:pt idx="1">
                  <c:v>10</c:v>
                </c:pt>
                <c:pt idx="2">
                  <c:v>985</c:v>
                </c:pt>
                <c:pt idx="3">
                  <c:v>9</c:v>
                </c:pt>
                <c:pt idx="4">
                  <c:v>37</c:v>
                </c:pt>
                <c:pt idx="5">
                  <c:v>389</c:v>
                </c:pt>
                <c:pt idx="6">
                  <c:v>1920</c:v>
                </c:pt>
                <c:pt idx="7">
                  <c:v>197</c:v>
                </c:pt>
                <c:pt idx="8">
                  <c:v>789</c:v>
                </c:pt>
                <c:pt idx="9">
                  <c:v>168</c:v>
                </c:pt>
                <c:pt idx="10">
                  <c:v>88</c:v>
                </c:pt>
                <c:pt idx="11">
                  <c:v>128</c:v>
                </c:pt>
                <c:pt idx="12">
                  <c:v>1606</c:v>
                </c:pt>
                <c:pt idx="13">
                  <c:v>916</c:v>
                </c:pt>
                <c:pt idx="14">
                  <c:v>47</c:v>
                </c:pt>
                <c:pt idx="15">
                  <c:v>418</c:v>
                </c:pt>
                <c:pt idx="16">
                  <c:v>1084</c:v>
                </c:pt>
                <c:pt idx="17">
                  <c:v>102</c:v>
                </c:pt>
                <c:pt idx="18">
                  <c:v>390</c:v>
                </c:pt>
                <c:pt idx="19">
                  <c:v>16</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1094</c:v>
                </c:pt>
                <c:pt idx="1">
                  <c:v>395</c:v>
                </c:pt>
                <c:pt idx="2">
                  <c:v>409</c:v>
                </c:pt>
                <c:pt idx="3">
                  <c:v>500</c:v>
                </c:pt>
                <c:pt idx="4">
                  <c:v>654</c:v>
                </c:pt>
                <c:pt idx="5">
                  <c:v>241</c:v>
                </c:pt>
                <c:pt idx="6">
                  <c:v>279</c:v>
                </c:pt>
                <c:pt idx="7">
                  <c:v>1666</c:v>
                </c:pt>
                <c:pt idx="8">
                  <c:v>115</c:v>
                </c:pt>
                <c:pt idx="9">
                  <c:v>176</c:v>
                </c:pt>
                <c:pt idx="10">
                  <c:v>170</c:v>
                </c:pt>
                <c:pt idx="11">
                  <c:v>456</c:v>
                </c:pt>
                <c:pt idx="12">
                  <c:v>635</c:v>
                </c:pt>
                <c:pt idx="13">
                  <c:v>927</c:v>
                </c:pt>
                <c:pt idx="14">
                  <c:v>326</c:v>
                </c:pt>
                <c:pt idx="15">
                  <c:v>362</c:v>
                </c:pt>
                <c:pt idx="16">
                  <c:v>1968</c:v>
                </c:pt>
                <c:pt idx="17">
                  <c:v>1180</c:v>
                </c:pt>
                <c:pt idx="18">
                  <c:v>480</c:v>
                </c:pt>
                <c:pt idx="19">
                  <c:v>435</c:v>
                </c:pt>
                <c:pt idx="20">
                  <c:v>5282</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555</c:v>
                </c:pt>
                <c:pt idx="1">
                  <c:v>197</c:v>
                </c:pt>
                <c:pt idx="2">
                  <c:v>211</c:v>
                </c:pt>
                <c:pt idx="3">
                  <c:v>252</c:v>
                </c:pt>
                <c:pt idx="4">
                  <c:v>423</c:v>
                </c:pt>
                <c:pt idx="5">
                  <c:v>153</c:v>
                </c:pt>
                <c:pt idx="6">
                  <c:v>158</c:v>
                </c:pt>
                <c:pt idx="7">
                  <c:v>965</c:v>
                </c:pt>
                <c:pt idx="8">
                  <c:v>63</c:v>
                </c:pt>
                <c:pt idx="9">
                  <c:v>99</c:v>
                </c:pt>
                <c:pt idx="10">
                  <c:v>74</c:v>
                </c:pt>
                <c:pt idx="11">
                  <c:v>151</c:v>
                </c:pt>
                <c:pt idx="12">
                  <c:v>259</c:v>
                </c:pt>
                <c:pt idx="13">
                  <c:v>384</c:v>
                </c:pt>
                <c:pt idx="14">
                  <c:v>180</c:v>
                </c:pt>
                <c:pt idx="15">
                  <c:v>160</c:v>
                </c:pt>
                <c:pt idx="16">
                  <c:v>949</c:v>
                </c:pt>
                <c:pt idx="17">
                  <c:v>765</c:v>
                </c:pt>
                <c:pt idx="18">
                  <c:v>260</c:v>
                </c:pt>
                <c:pt idx="19">
                  <c:v>244</c:v>
                </c:pt>
                <c:pt idx="20">
                  <c:v>2984</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2639</c:v>
                </c:pt>
                <c:pt idx="1">
                  <c:v>376</c:v>
                </c:pt>
                <c:pt idx="2">
                  <c:v>20579</c:v>
                </c:pt>
                <c:pt idx="3">
                  <c:v>1187</c:v>
                </c:pt>
                <c:pt idx="4">
                  <c:v>1118</c:v>
                </c:pt>
                <c:pt idx="5">
                  <c:v>12472</c:v>
                </c:pt>
                <c:pt idx="6">
                  <c:v>15143</c:v>
                </c:pt>
                <c:pt idx="7">
                  <c:v>6544</c:v>
                </c:pt>
                <c:pt idx="8">
                  <c:v>6732</c:v>
                </c:pt>
                <c:pt idx="9">
                  <c:v>9353</c:v>
                </c:pt>
                <c:pt idx="10">
                  <c:v>1304</c:v>
                </c:pt>
                <c:pt idx="11">
                  <c:v>817</c:v>
                </c:pt>
                <c:pt idx="12">
                  <c:v>6944</c:v>
                </c:pt>
                <c:pt idx="13">
                  <c:v>2922</c:v>
                </c:pt>
                <c:pt idx="14">
                  <c:v>4093</c:v>
                </c:pt>
                <c:pt idx="15">
                  <c:v>654</c:v>
                </c:pt>
                <c:pt idx="16">
                  <c:v>4237</c:v>
                </c:pt>
                <c:pt idx="17">
                  <c:v>1229</c:v>
                </c:pt>
                <c:pt idx="18">
                  <c:v>1255</c:v>
                </c:pt>
                <c:pt idx="19">
                  <c:v>28</c:v>
                </c:pt>
                <c:pt idx="20">
                  <c:v>14</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1239</c:v>
                </c:pt>
                <c:pt idx="1">
                  <c:v>37</c:v>
                </c:pt>
                <c:pt idx="2">
                  <c:v>9435</c:v>
                </c:pt>
                <c:pt idx="3">
                  <c:v>337</c:v>
                </c:pt>
                <c:pt idx="4">
                  <c:v>409</c:v>
                </c:pt>
                <c:pt idx="5">
                  <c:v>1928</c:v>
                </c:pt>
                <c:pt idx="6">
                  <c:v>16268</c:v>
                </c:pt>
                <c:pt idx="7">
                  <c:v>2110</c:v>
                </c:pt>
                <c:pt idx="8">
                  <c:v>7157</c:v>
                </c:pt>
                <c:pt idx="9">
                  <c:v>5077</c:v>
                </c:pt>
                <c:pt idx="10">
                  <c:v>2687</c:v>
                </c:pt>
                <c:pt idx="11">
                  <c:v>517</c:v>
                </c:pt>
                <c:pt idx="12">
                  <c:v>7835</c:v>
                </c:pt>
                <c:pt idx="13">
                  <c:v>2560</c:v>
                </c:pt>
                <c:pt idx="14">
                  <c:v>3485</c:v>
                </c:pt>
                <c:pt idx="15">
                  <c:v>3351</c:v>
                </c:pt>
                <c:pt idx="16">
                  <c:v>13199</c:v>
                </c:pt>
                <c:pt idx="17">
                  <c:v>1793</c:v>
                </c:pt>
                <c:pt idx="18">
                  <c:v>4357</c:v>
                </c:pt>
                <c:pt idx="19">
                  <c:v>133</c:v>
                </c:pt>
                <c:pt idx="20">
                  <c:v>21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7649</c:v>
                </c:pt>
                <c:pt idx="1">
                  <c:v>2965</c:v>
                </c:pt>
                <c:pt idx="2">
                  <c:v>2351</c:v>
                </c:pt>
                <c:pt idx="3">
                  <c:v>1979</c:v>
                </c:pt>
                <c:pt idx="4">
                  <c:v>5587</c:v>
                </c:pt>
                <c:pt idx="5">
                  <c:v>2289</c:v>
                </c:pt>
                <c:pt idx="6">
                  <c:v>2106</c:v>
                </c:pt>
                <c:pt idx="7">
                  <c:v>5403</c:v>
                </c:pt>
                <c:pt idx="8">
                  <c:v>713</c:v>
                </c:pt>
                <c:pt idx="9">
                  <c:v>1290</c:v>
                </c:pt>
                <c:pt idx="10">
                  <c:v>1282</c:v>
                </c:pt>
                <c:pt idx="11">
                  <c:v>3027</c:v>
                </c:pt>
                <c:pt idx="12">
                  <c:v>3053</c:v>
                </c:pt>
                <c:pt idx="13">
                  <c:v>6546</c:v>
                </c:pt>
                <c:pt idx="14">
                  <c:v>1539</c:v>
                </c:pt>
                <c:pt idx="15">
                  <c:v>2584</c:v>
                </c:pt>
                <c:pt idx="16">
                  <c:v>8157</c:v>
                </c:pt>
                <c:pt idx="17">
                  <c:v>4020</c:v>
                </c:pt>
                <c:pt idx="18">
                  <c:v>1831</c:v>
                </c:pt>
                <c:pt idx="19">
                  <c:v>3493</c:v>
                </c:pt>
                <c:pt idx="20">
                  <c:v>31882</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4687</c:v>
                </c:pt>
                <c:pt idx="1">
                  <c:v>2176</c:v>
                </c:pt>
                <c:pt idx="2">
                  <c:v>2067</c:v>
                </c:pt>
                <c:pt idx="3">
                  <c:v>1546</c:v>
                </c:pt>
                <c:pt idx="4">
                  <c:v>4247</c:v>
                </c:pt>
                <c:pt idx="5">
                  <c:v>1822</c:v>
                </c:pt>
                <c:pt idx="6">
                  <c:v>1609</c:v>
                </c:pt>
                <c:pt idx="7">
                  <c:v>5124</c:v>
                </c:pt>
                <c:pt idx="8">
                  <c:v>608</c:v>
                </c:pt>
                <c:pt idx="9">
                  <c:v>1057</c:v>
                </c:pt>
                <c:pt idx="10">
                  <c:v>922</c:v>
                </c:pt>
                <c:pt idx="11">
                  <c:v>1953</c:v>
                </c:pt>
                <c:pt idx="12">
                  <c:v>2827</c:v>
                </c:pt>
                <c:pt idx="13">
                  <c:v>4919</c:v>
                </c:pt>
                <c:pt idx="14">
                  <c:v>1467</c:v>
                </c:pt>
                <c:pt idx="15">
                  <c:v>2169</c:v>
                </c:pt>
                <c:pt idx="16">
                  <c:v>7684</c:v>
                </c:pt>
                <c:pt idx="17">
                  <c:v>3555</c:v>
                </c:pt>
                <c:pt idx="18">
                  <c:v>1489</c:v>
                </c:pt>
                <c:pt idx="19">
                  <c:v>2458</c:v>
                </c:pt>
                <c:pt idx="20">
                  <c:v>29625</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D5" sqref="D5:F5"/>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745655</v>
      </c>
      <c r="E8" s="103">
        <v>676311</v>
      </c>
      <c r="F8" s="104">
        <f>SUM(D8:E8)</f>
        <v>1421966</v>
      </c>
      <c r="H8" s="29"/>
      <c r="J8" s="53"/>
      <c r="L8" s="31"/>
    </row>
    <row r="9" spans="1:12" ht="15" customHeight="1" x14ac:dyDescent="0.2">
      <c r="B9" s="39" t="s">
        <v>7</v>
      </c>
      <c r="C9" s="40" t="s">
        <v>8</v>
      </c>
      <c r="D9" s="105">
        <v>52852</v>
      </c>
      <c r="E9" s="105">
        <v>50165</v>
      </c>
      <c r="F9" s="106">
        <f t="shared" ref="F9:F14" si="0">SUM(D9:E9)</f>
        <v>103017</v>
      </c>
      <c r="H9" s="29"/>
      <c r="J9" s="53"/>
      <c r="L9" s="31"/>
    </row>
    <row r="10" spans="1:12" ht="15" customHeight="1" x14ac:dyDescent="0.2">
      <c r="B10" s="39" t="s">
        <v>9</v>
      </c>
      <c r="C10" s="40" t="s">
        <v>10</v>
      </c>
      <c r="D10" s="105">
        <v>51019</v>
      </c>
      <c r="E10" s="105">
        <v>28230</v>
      </c>
      <c r="F10" s="106">
        <f t="shared" si="0"/>
        <v>79249</v>
      </c>
      <c r="H10" s="29"/>
      <c r="J10" s="53"/>
      <c r="L10" s="31"/>
    </row>
    <row r="11" spans="1:12" ht="15" customHeight="1" x14ac:dyDescent="0.2">
      <c r="B11" s="39" t="s">
        <v>11</v>
      </c>
      <c r="C11" s="40" t="s">
        <v>12</v>
      </c>
      <c r="D11" s="105">
        <v>12615</v>
      </c>
      <c r="E11" s="105">
        <v>5755</v>
      </c>
      <c r="F11" s="106">
        <f t="shared" si="0"/>
        <v>18370</v>
      </c>
      <c r="H11" s="29"/>
      <c r="J11" s="53"/>
      <c r="L11" s="31"/>
    </row>
    <row r="12" spans="1:12" ht="15" customHeight="1" x14ac:dyDescent="0.2">
      <c r="B12" s="39" t="s">
        <v>13</v>
      </c>
      <c r="C12" s="40" t="s">
        <v>14</v>
      </c>
      <c r="D12" s="105">
        <v>11286</v>
      </c>
      <c r="E12" s="105">
        <v>6440</v>
      </c>
      <c r="F12" s="106">
        <f t="shared" si="0"/>
        <v>17726</v>
      </c>
      <c r="H12" s="29"/>
      <c r="J12" s="53"/>
      <c r="L12" s="31"/>
    </row>
    <row r="13" spans="1:12" ht="51" customHeight="1" x14ac:dyDescent="0.2">
      <c r="B13" s="39" t="s">
        <v>15</v>
      </c>
      <c r="C13" s="88" t="s">
        <v>16</v>
      </c>
      <c r="D13" s="105">
        <v>115</v>
      </c>
      <c r="E13" s="105">
        <v>55</v>
      </c>
      <c r="F13" s="106">
        <f t="shared" si="0"/>
        <v>170</v>
      </c>
      <c r="H13" s="29"/>
      <c r="J13" s="54"/>
      <c r="L13" s="31"/>
    </row>
    <row r="14" spans="1:12" ht="15" customHeight="1" x14ac:dyDescent="0.2">
      <c r="B14" s="39" t="s">
        <v>17</v>
      </c>
      <c r="C14" s="40" t="s">
        <v>18</v>
      </c>
      <c r="D14" s="107">
        <v>3632</v>
      </c>
      <c r="E14" s="107">
        <v>4747</v>
      </c>
      <c r="F14" s="108">
        <f t="shared" si="0"/>
        <v>8379</v>
      </c>
      <c r="H14" s="29"/>
      <c r="J14" s="53"/>
      <c r="L14" s="31"/>
    </row>
    <row r="15" spans="1:12" ht="15" customHeight="1" x14ac:dyDescent="0.2">
      <c r="B15" s="132" t="s">
        <v>19</v>
      </c>
      <c r="C15" s="133"/>
      <c r="D15" s="109">
        <f>SUM(D8:D14)</f>
        <v>877174</v>
      </c>
      <c r="E15" s="109">
        <f t="shared" ref="E15:F15" si="1">SUM(E8:E14)</f>
        <v>771703</v>
      </c>
      <c r="F15" s="109">
        <f t="shared" si="1"/>
        <v>1648877</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F4" sqref="F4:H4"/>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607254</v>
      </c>
      <c r="E7" s="96">
        <v>389425</v>
      </c>
      <c r="F7" s="96">
        <v>312380</v>
      </c>
      <c r="G7" s="96">
        <v>112907</v>
      </c>
      <c r="H7" s="97">
        <f>SUM(D7:G7)</f>
        <v>1421966</v>
      </c>
      <c r="K7" s="42"/>
      <c r="L7" s="42"/>
      <c r="M7" s="42"/>
      <c r="N7" s="43"/>
      <c r="P7" s="1" t="s">
        <v>25</v>
      </c>
    </row>
    <row r="8" spans="2:16" ht="21.95" customHeight="1" x14ac:dyDescent="0.2">
      <c r="B8" s="39" t="s">
        <v>7</v>
      </c>
      <c r="C8" s="40" t="s">
        <v>8</v>
      </c>
      <c r="D8" s="98">
        <v>54260</v>
      </c>
      <c r="E8" s="98">
        <v>25269</v>
      </c>
      <c r="F8" s="98">
        <v>17220</v>
      </c>
      <c r="G8" s="98">
        <v>6268</v>
      </c>
      <c r="H8" s="99">
        <f t="shared" ref="H8:H13" si="0">SUM(D8:G8)</f>
        <v>103017</v>
      </c>
      <c r="K8" s="42"/>
      <c r="L8" s="41"/>
      <c r="M8" s="41"/>
      <c r="P8" s="2">
        <f>H7-'T 1.'!F8</f>
        <v>0</v>
      </c>
    </row>
    <row r="9" spans="2:16" ht="21.95" customHeight="1" x14ac:dyDescent="0.2">
      <c r="B9" s="39" t="s">
        <v>9</v>
      </c>
      <c r="C9" s="40" t="s">
        <v>10</v>
      </c>
      <c r="D9" s="98">
        <v>26680</v>
      </c>
      <c r="E9" s="98">
        <v>25591</v>
      </c>
      <c r="F9" s="98">
        <v>19083</v>
      </c>
      <c r="G9" s="98">
        <v>7895</v>
      </c>
      <c r="H9" s="99">
        <f t="shared" si="0"/>
        <v>79249</v>
      </c>
      <c r="K9" s="42"/>
      <c r="L9" s="41"/>
      <c r="M9" s="41"/>
      <c r="P9" s="2">
        <f>H8-'T 1.'!F9</f>
        <v>0</v>
      </c>
    </row>
    <row r="10" spans="2:16" ht="21.95" customHeight="1" x14ac:dyDescent="0.2">
      <c r="B10" s="39" t="s">
        <v>11</v>
      </c>
      <c r="C10" s="40" t="s">
        <v>12</v>
      </c>
      <c r="D10" s="98">
        <v>5276</v>
      </c>
      <c r="E10" s="98">
        <v>4756</v>
      </c>
      <c r="F10" s="98">
        <v>5887</v>
      </c>
      <c r="G10" s="98">
        <v>2451</v>
      </c>
      <c r="H10" s="99">
        <f t="shared" si="0"/>
        <v>18370</v>
      </c>
      <c r="K10" s="43"/>
      <c r="L10" s="44"/>
      <c r="M10" s="41"/>
      <c r="P10" s="2">
        <f>H9-'T 1.'!F10</f>
        <v>0</v>
      </c>
    </row>
    <row r="11" spans="2:16" ht="21.95" customHeight="1" x14ac:dyDescent="0.2">
      <c r="B11" s="39" t="s">
        <v>13</v>
      </c>
      <c r="C11" s="40" t="s">
        <v>14</v>
      </c>
      <c r="D11" s="98">
        <v>5104</v>
      </c>
      <c r="E11" s="98">
        <v>5189</v>
      </c>
      <c r="F11" s="98">
        <v>4202</v>
      </c>
      <c r="G11" s="98">
        <v>3231</v>
      </c>
      <c r="H11" s="99">
        <f t="shared" si="0"/>
        <v>17726</v>
      </c>
      <c r="K11" s="45"/>
      <c r="L11" s="44"/>
      <c r="M11" s="41"/>
      <c r="P11" s="2">
        <f>H10-'T 1.'!F11</f>
        <v>0</v>
      </c>
    </row>
    <row r="12" spans="2:16" ht="51" customHeight="1" x14ac:dyDescent="0.2">
      <c r="B12" s="39" t="s">
        <v>15</v>
      </c>
      <c r="C12" s="88" t="s">
        <v>16</v>
      </c>
      <c r="D12" s="98">
        <v>85</v>
      </c>
      <c r="E12" s="98">
        <v>47</v>
      </c>
      <c r="F12" s="98">
        <v>21</v>
      </c>
      <c r="G12" s="98">
        <v>17</v>
      </c>
      <c r="H12" s="99">
        <f t="shared" si="0"/>
        <v>170</v>
      </c>
      <c r="K12" s="45"/>
      <c r="L12" s="44"/>
      <c r="M12" s="41"/>
      <c r="P12" s="2">
        <f>H11-'T 1.'!F12</f>
        <v>0</v>
      </c>
    </row>
    <row r="13" spans="2:16" ht="21.95" customHeight="1" x14ac:dyDescent="0.2">
      <c r="B13" s="39" t="s">
        <v>17</v>
      </c>
      <c r="C13" s="40" t="s">
        <v>18</v>
      </c>
      <c r="D13" s="100">
        <v>2585</v>
      </c>
      <c r="E13" s="100">
        <v>1957</v>
      </c>
      <c r="F13" s="100">
        <v>2743</v>
      </c>
      <c r="G13" s="100">
        <v>1094</v>
      </c>
      <c r="H13" s="101">
        <f t="shared" si="0"/>
        <v>8379</v>
      </c>
      <c r="K13" s="45"/>
      <c r="L13" s="44"/>
      <c r="M13" s="41"/>
      <c r="P13" s="2">
        <f>H12-'T 1.'!F13</f>
        <v>0</v>
      </c>
    </row>
    <row r="14" spans="2:16" ht="21.95" customHeight="1" x14ac:dyDescent="0.2">
      <c r="B14" s="135" t="s">
        <v>19</v>
      </c>
      <c r="C14" s="136"/>
      <c r="D14" s="102">
        <f>SUM(D7:D13)</f>
        <v>701244</v>
      </c>
      <c r="E14" s="102">
        <f t="shared" ref="E14:H14" si="1">SUM(E7:E13)</f>
        <v>452234</v>
      </c>
      <c r="F14" s="102">
        <f t="shared" si="1"/>
        <v>361536</v>
      </c>
      <c r="G14" s="102">
        <f t="shared" si="1"/>
        <v>133863</v>
      </c>
      <c r="H14" s="102">
        <f t="shared" si="1"/>
        <v>1648877</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E7" sqref="E7:F28"/>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31. prosinca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39089</v>
      </c>
      <c r="F7" s="95">
        <v>18507</v>
      </c>
      <c r="G7" s="110">
        <f>SUM(E7:F7)</f>
        <v>57596</v>
      </c>
    </row>
    <row r="8" spans="2:8" ht="15" customHeight="1" x14ac:dyDescent="0.2">
      <c r="B8" s="90" t="s">
        <v>7</v>
      </c>
      <c r="C8" s="85" t="s">
        <v>32</v>
      </c>
      <c r="D8" s="27" t="s">
        <v>33</v>
      </c>
      <c r="E8" s="95">
        <v>3575</v>
      </c>
      <c r="F8" s="95">
        <v>470</v>
      </c>
      <c r="G8" s="110">
        <f>SUM(E8:F8)</f>
        <v>4045</v>
      </c>
    </row>
    <row r="9" spans="2:8" ht="15" customHeight="1" x14ac:dyDescent="0.2">
      <c r="B9" s="91" t="s">
        <v>9</v>
      </c>
      <c r="C9" s="85" t="s">
        <v>34</v>
      </c>
      <c r="D9" s="27" t="s">
        <v>35</v>
      </c>
      <c r="E9" s="95">
        <v>160954</v>
      </c>
      <c r="F9" s="95">
        <v>89921</v>
      </c>
      <c r="G9" s="110">
        <f t="shared" ref="G9:G28" si="0">SUM(E9:F9)</f>
        <v>250875</v>
      </c>
    </row>
    <row r="10" spans="2:8" ht="15" customHeight="1" x14ac:dyDescent="0.2">
      <c r="B10" s="91" t="s">
        <v>11</v>
      </c>
      <c r="C10" s="85" t="s">
        <v>36</v>
      </c>
      <c r="D10" s="27" t="s">
        <v>37</v>
      </c>
      <c r="E10" s="95">
        <v>11562</v>
      </c>
      <c r="F10" s="95">
        <v>3559</v>
      </c>
      <c r="G10" s="110">
        <f t="shared" si="0"/>
        <v>15121</v>
      </c>
    </row>
    <row r="11" spans="2:8" ht="27" customHeight="1" x14ac:dyDescent="0.2">
      <c r="B11" s="91" t="s">
        <v>13</v>
      </c>
      <c r="C11" s="85" t="s">
        <v>38</v>
      </c>
      <c r="D11" s="30" t="s">
        <v>39</v>
      </c>
      <c r="E11" s="95">
        <v>18674</v>
      </c>
      <c r="F11" s="95">
        <v>5617</v>
      </c>
      <c r="G11" s="110">
        <f t="shared" si="0"/>
        <v>24291</v>
      </c>
    </row>
    <row r="12" spans="2:8" ht="15" customHeight="1" x14ac:dyDescent="0.2">
      <c r="B12" s="91" t="s">
        <v>15</v>
      </c>
      <c r="C12" s="85" t="s">
        <v>40</v>
      </c>
      <c r="D12" s="30" t="s">
        <v>41</v>
      </c>
      <c r="E12" s="95">
        <v>124974</v>
      </c>
      <c r="F12" s="95">
        <v>16107</v>
      </c>
      <c r="G12" s="110">
        <f t="shared" si="0"/>
        <v>141081</v>
      </c>
    </row>
    <row r="13" spans="2:8" ht="27" customHeight="1" x14ac:dyDescent="0.2">
      <c r="B13" s="91" t="s">
        <v>17</v>
      </c>
      <c r="C13" s="85" t="s">
        <v>42</v>
      </c>
      <c r="D13" s="30" t="s">
        <v>43</v>
      </c>
      <c r="E13" s="95">
        <v>115871</v>
      </c>
      <c r="F13" s="95">
        <v>129650</v>
      </c>
      <c r="G13" s="110">
        <f t="shared" si="0"/>
        <v>245521</v>
      </c>
    </row>
    <row r="14" spans="2:8" ht="15" customHeight="1" x14ac:dyDescent="0.2">
      <c r="B14" s="39" t="s">
        <v>44</v>
      </c>
      <c r="C14" s="85" t="s">
        <v>45</v>
      </c>
      <c r="D14" s="27" t="s">
        <v>46</v>
      </c>
      <c r="E14" s="95">
        <v>68614</v>
      </c>
      <c r="F14" s="95">
        <v>18876</v>
      </c>
      <c r="G14" s="110">
        <f t="shared" si="0"/>
        <v>87490</v>
      </c>
    </row>
    <row r="15" spans="2:8" ht="15" customHeight="1" x14ac:dyDescent="0.2">
      <c r="B15" s="39" t="s">
        <v>47</v>
      </c>
      <c r="C15" s="85" t="s">
        <v>48</v>
      </c>
      <c r="D15" s="27" t="s">
        <v>49</v>
      </c>
      <c r="E15" s="95">
        <v>47626</v>
      </c>
      <c r="F15" s="95">
        <v>52447</v>
      </c>
      <c r="G15" s="110">
        <f t="shared" si="0"/>
        <v>100073</v>
      </c>
    </row>
    <row r="16" spans="2:8" ht="15" customHeight="1" x14ac:dyDescent="0.2">
      <c r="B16" s="39" t="s">
        <v>50</v>
      </c>
      <c r="C16" s="85" t="s">
        <v>51</v>
      </c>
      <c r="D16" s="27" t="s">
        <v>52</v>
      </c>
      <c r="E16" s="95">
        <v>38915</v>
      </c>
      <c r="F16" s="95">
        <v>21401</v>
      </c>
      <c r="G16" s="110">
        <f t="shared" si="0"/>
        <v>60316</v>
      </c>
    </row>
    <row r="17" spans="2:13" ht="15" customHeight="1" x14ac:dyDescent="0.2">
      <c r="B17" s="39" t="s">
        <v>53</v>
      </c>
      <c r="C17" s="85" t="s">
        <v>54</v>
      </c>
      <c r="D17" s="27" t="s">
        <v>55</v>
      </c>
      <c r="E17" s="95">
        <v>13226</v>
      </c>
      <c r="F17" s="95">
        <v>27740</v>
      </c>
      <c r="G17" s="110">
        <f t="shared" si="0"/>
        <v>40966</v>
      </c>
    </row>
    <row r="18" spans="2:13" ht="15" customHeight="1" x14ac:dyDescent="0.2">
      <c r="B18" s="39" t="s">
        <v>56</v>
      </c>
      <c r="C18" s="85" t="s">
        <v>57</v>
      </c>
      <c r="D18" s="27" t="s">
        <v>58</v>
      </c>
      <c r="E18" s="95">
        <v>9209</v>
      </c>
      <c r="F18" s="95">
        <v>6128</v>
      </c>
      <c r="G18" s="110">
        <f t="shared" si="0"/>
        <v>15337</v>
      </c>
    </row>
    <row r="19" spans="2:13" ht="15" customHeight="1" x14ac:dyDescent="0.2">
      <c r="B19" s="39" t="s">
        <v>59</v>
      </c>
      <c r="C19" s="85" t="s">
        <v>60</v>
      </c>
      <c r="D19" s="27" t="s">
        <v>61</v>
      </c>
      <c r="E19" s="95">
        <v>54645</v>
      </c>
      <c r="F19" s="95">
        <v>55922</v>
      </c>
      <c r="G19" s="110">
        <f t="shared" si="0"/>
        <v>110567</v>
      </c>
    </row>
    <row r="20" spans="2:13" ht="15" customHeight="1" x14ac:dyDescent="0.2">
      <c r="B20" s="39" t="s">
        <v>62</v>
      </c>
      <c r="C20" s="85" t="s">
        <v>63</v>
      </c>
      <c r="D20" s="27" t="s">
        <v>64</v>
      </c>
      <c r="E20" s="95">
        <v>32261</v>
      </c>
      <c r="F20" s="95">
        <v>26048</v>
      </c>
      <c r="G20" s="110">
        <f t="shared" si="0"/>
        <v>58309</v>
      </c>
    </row>
    <row r="21" spans="2:13" ht="15" customHeight="1" x14ac:dyDescent="0.2">
      <c r="B21" s="39" t="s">
        <v>65</v>
      </c>
      <c r="C21" s="85" t="s">
        <v>66</v>
      </c>
      <c r="D21" s="27" t="s">
        <v>67</v>
      </c>
      <c r="E21" s="95">
        <v>59108</v>
      </c>
      <c r="F21" s="95">
        <v>60508</v>
      </c>
      <c r="G21" s="110">
        <f t="shared" si="0"/>
        <v>119616</v>
      </c>
    </row>
    <row r="22" spans="2:13" ht="15" customHeight="1" x14ac:dyDescent="0.2">
      <c r="B22" s="39" t="s">
        <v>68</v>
      </c>
      <c r="C22" s="85" t="s">
        <v>69</v>
      </c>
      <c r="D22" s="27" t="s">
        <v>70</v>
      </c>
      <c r="E22" s="95">
        <v>24856</v>
      </c>
      <c r="F22" s="95">
        <v>100365</v>
      </c>
      <c r="G22" s="110">
        <f t="shared" si="0"/>
        <v>125221</v>
      </c>
    </row>
    <row r="23" spans="2:13" ht="15" customHeight="1" x14ac:dyDescent="0.2">
      <c r="B23" s="39" t="s">
        <v>71</v>
      </c>
      <c r="C23" s="85" t="s">
        <v>72</v>
      </c>
      <c r="D23" s="27" t="s">
        <v>73</v>
      </c>
      <c r="E23" s="95">
        <v>24408</v>
      </c>
      <c r="F23" s="95">
        <v>89602</v>
      </c>
      <c r="G23" s="110">
        <f t="shared" si="0"/>
        <v>114010</v>
      </c>
    </row>
    <row r="24" spans="2:13" ht="15" customHeight="1" x14ac:dyDescent="0.2">
      <c r="B24" s="39" t="s">
        <v>74</v>
      </c>
      <c r="C24" s="85" t="s">
        <v>75</v>
      </c>
      <c r="D24" s="27" t="s">
        <v>76</v>
      </c>
      <c r="E24" s="95">
        <v>15058</v>
      </c>
      <c r="F24" s="95">
        <v>17063</v>
      </c>
      <c r="G24" s="110">
        <f t="shared" si="0"/>
        <v>32121</v>
      </c>
    </row>
    <row r="25" spans="2:13" ht="15" customHeight="1" x14ac:dyDescent="0.2">
      <c r="B25" s="39" t="s">
        <v>77</v>
      </c>
      <c r="C25" s="85" t="s">
        <v>78</v>
      </c>
      <c r="D25" s="27" t="s">
        <v>79</v>
      </c>
      <c r="E25" s="95">
        <v>13119</v>
      </c>
      <c r="F25" s="95">
        <v>29540</v>
      </c>
      <c r="G25" s="110">
        <f t="shared" si="0"/>
        <v>42659</v>
      </c>
    </row>
    <row r="26" spans="2:13" ht="39" customHeight="1" x14ac:dyDescent="0.2">
      <c r="B26" s="39" t="s">
        <v>80</v>
      </c>
      <c r="C26" s="85" t="s">
        <v>81</v>
      </c>
      <c r="D26" s="30" t="s">
        <v>82</v>
      </c>
      <c r="E26" s="95">
        <v>292</v>
      </c>
      <c r="F26" s="95">
        <v>1228</v>
      </c>
      <c r="G26" s="110">
        <f t="shared" si="0"/>
        <v>1520</v>
      </c>
    </row>
    <row r="27" spans="2:13" ht="15" customHeight="1" x14ac:dyDescent="0.2">
      <c r="B27" s="39" t="s">
        <v>83</v>
      </c>
      <c r="C27" s="85" t="s">
        <v>84</v>
      </c>
      <c r="D27" s="27" t="s">
        <v>85</v>
      </c>
      <c r="E27" s="95">
        <v>207</v>
      </c>
      <c r="F27" s="95">
        <v>259</v>
      </c>
      <c r="G27" s="110">
        <f t="shared" si="0"/>
        <v>466</v>
      </c>
      <c r="M27" s="3" t="s">
        <v>25</v>
      </c>
    </row>
    <row r="28" spans="2:13" ht="15" customHeight="1" x14ac:dyDescent="0.2">
      <c r="B28" s="92" t="s">
        <v>86</v>
      </c>
      <c r="C28" s="84"/>
      <c r="D28" s="86" t="s">
        <v>87</v>
      </c>
      <c r="E28" s="95">
        <v>931</v>
      </c>
      <c r="F28" s="95">
        <v>745</v>
      </c>
      <c r="G28" s="110">
        <f t="shared" si="0"/>
        <v>1676</v>
      </c>
      <c r="M28" s="42">
        <f>F29-'T 1.'!E15</f>
        <v>0</v>
      </c>
    </row>
    <row r="29" spans="2:13" ht="15" customHeight="1" x14ac:dyDescent="0.2">
      <c r="B29" s="139" t="s">
        <v>19</v>
      </c>
      <c r="C29" s="140"/>
      <c r="D29" s="140"/>
      <c r="E29" s="109">
        <f>SUM(E7:E28)</f>
        <v>877174</v>
      </c>
      <c r="F29" s="109">
        <f t="shared" ref="F29:G29" si="1">SUM(F7:F28)</f>
        <v>771703</v>
      </c>
      <c r="G29" s="109">
        <f t="shared" si="1"/>
        <v>1648877</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D7" sqref="D7:J27"/>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31. prosinca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81248</v>
      </c>
      <c r="E7" s="111">
        <v>6913</v>
      </c>
      <c r="F7" s="111">
        <v>5053</v>
      </c>
      <c r="G7" s="111">
        <v>1067</v>
      </c>
      <c r="H7" s="111">
        <v>579</v>
      </c>
      <c r="I7" s="111">
        <v>11</v>
      </c>
      <c r="J7" s="111">
        <v>260</v>
      </c>
      <c r="K7" s="112">
        <f>SUM(D7:J7)</f>
        <v>95131</v>
      </c>
      <c r="S7" s="3" t="s">
        <v>25</v>
      </c>
    </row>
    <row r="8" spans="2:19" ht="15" customHeight="1" x14ac:dyDescent="0.2">
      <c r="B8" s="16" t="s">
        <v>7</v>
      </c>
      <c r="C8" s="17" t="s">
        <v>96</v>
      </c>
      <c r="D8" s="113">
        <v>33266</v>
      </c>
      <c r="E8" s="113">
        <v>4254</v>
      </c>
      <c r="F8" s="113">
        <v>2421</v>
      </c>
      <c r="G8" s="113">
        <v>262</v>
      </c>
      <c r="H8" s="113">
        <v>212</v>
      </c>
      <c r="I8" s="113">
        <v>3</v>
      </c>
      <c r="J8" s="113">
        <v>73</v>
      </c>
      <c r="K8" s="112">
        <f t="shared" ref="K8:K27" si="0">SUM(D8:J8)</f>
        <v>40491</v>
      </c>
      <c r="S8" s="3">
        <f>D28-'T 1.'!F8</f>
        <v>0</v>
      </c>
    </row>
    <row r="9" spans="2:19" ht="15" customHeight="1" x14ac:dyDescent="0.2">
      <c r="B9" s="16" t="s">
        <v>9</v>
      </c>
      <c r="C9" s="17" t="s">
        <v>97</v>
      </c>
      <c r="D9" s="113">
        <v>35844</v>
      </c>
      <c r="E9" s="113">
        <v>3824</v>
      </c>
      <c r="F9" s="113">
        <v>2154</v>
      </c>
      <c r="G9" s="113">
        <v>838</v>
      </c>
      <c r="H9" s="113">
        <v>278</v>
      </c>
      <c r="I9" s="113">
        <v>2</v>
      </c>
      <c r="J9" s="113">
        <v>105</v>
      </c>
      <c r="K9" s="112">
        <f t="shared" si="0"/>
        <v>43045</v>
      </c>
      <c r="S9" s="3">
        <f>E28-'T 1.'!F9</f>
        <v>0</v>
      </c>
    </row>
    <row r="10" spans="2:19" ht="15" customHeight="1" x14ac:dyDescent="0.2">
      <c r="B10" s="16" t="s">
        <v>11</v>
      </c>
      <c r="C10" s="17" t="s">
        <v>98</v>
      </c>
      <c r="D10" s="113">
        <v>32210</v>
      </c>
      <c r="E10" s="113">
        <v>3458</v>
      </c>
      <c r="F10" s="113">
        <v>1725</v>
      </c>
      <c r="G10" s="113">
        <v>443</v>
      </c>
      <c r="H10" s="113">
        <v>245</v>
      </c>
      <c r="I10" s="113">
        <v>3</v>
      </c>
      <c r="J10" s="113">
        <v>133</v>
      </c>
      <c r="K10" s="112">
        <f t="shared" si="0"/>
        <v>38217</v>
      </c>
      <c r="S10" s="3">
        <f>F28-'T 1.'!F10</f>
        <v>0</v>
      </c>
    </row>
    <row r="11" spans="2:19" ht="15" customHeight="1" x14ac:dyDescent="0.2">
      <c r="B11" s="16" t="s">
        <v>13</v>
      </c>
      <c r="C11" s="17" t="s">
        <v>99</v>
      </c>
      <c r="D11" s="113">
        <v>61167</v>
      </c>
      <c r="E11" s="113">
        <v>5333</v>
      </c>
      <c r="F11" s="113">
        <v>2716</v>
      </c>
      <c r="G11" s="113">
        <v>649</v>
      </c>
      <c r="H11" s="113">
        <v>368</v>
      </c>
      <c r="I11" s="113">
        <v>2</v>
      </c>
      <c r="J11" s="113">
        <v>139</v>
      </c>
      <c r="K11" s="112">
        <f t="shared" si="0"/>
        <v>70374</v>
      </c>
      <c r="S11" s="3">
        <f>G28-'T 1.'!F11</f>
        <v>0</v>
      </c>
    </row>
    <row r="12" spans="2:19" ht="15" customHeight="1" x14ac:dyDescent="0.2">
      <c r="B12" s="16" t="s">
        <v>15</v>
      </c>
      <c r="C12" s="17" t="s">
        <v>100</v>
      </c>
      <c r="D12" s="113">
        <v>30309</v>
      </c>
      <c r="E12" s="113">
        <v>2282</v>
      </c>
      <c r="F12" s="113">
        <v>1509</v>
      </c>
      <c r="G12" s="113">
        <v>1835</v>
      </c>
      <c r="H12" s="113">
        <v>239</v>
      </c>
      <c r="I12" s="113">
        <v>3</v>
      </c>
      <c r="J12" s="113">
        <v>85</v>
      </c>
      <c r="K12" s="112">
        <f t="shared" si="0"/>
        <v>36262</v>
      </c>
      <c r="S12" s="3">
        <f>H28-'T 1.'!F12</f>
        <v>0</v>
      </c>
    </row>
    <row r="13" spans="2:19" ht="15" customHeight="1" x14ac:dyDescent="0.2">
      <c r="B13" s="16" t="s">
        <v>17</v>
      </c>
      <c r="C13" s="17" t="s">
        <v>101</v>
      </c>
      <c r="D13" s="113">
        <v>26963</v>
      </c>
      <c r="E13" s="113">
        <v>2695</v>
      </c>
      <c r="F13" s="113">
        <v>1110</v>
      </c>
      <c r="G13" s="113">
        <v>1613</v>
      </c>
      <c r="H13" s="113">
        <v>221</v>
      </c>
      <c r="I13" s="113">
        <v>3</v>
      </c>
      <c r="J13" s="113">
        <v>91</v>
      </c>
      <c r="K13" s="112">
        <f t="shared" si="0"/>
        <v>32696</v>
      </c>
      <c r="S13" s="3">
        <f>I28-'T 1.'!F13</f>
        <v>0</v>
      </c>
    </row>
    <row r="14" spans="2:19" ht="15" customHeight="1" x14ac:dyDescent="0.2">
      <c r="B14" s="16" t="s">
        <v>44</v>
      </c>
      <c r="C14" s="17" t="s">
        <v>102</v>
      </c>
      <c r="D14" s="113">
        <v>101043</v>
      </c>
      <c r="E14" s="113">
        <v>7215</v>
      </c>
      <c r="F14" s="113">
        <v>7743</v>
      </c>
      <c r="G14" s="113">
        <v>286</v>
      </c>
      <c r="H14" s="113">
        <v>2404</v>
      </c>
      <c r="I14" s="113">
        <v>17</v>
      </c>
      <c r="J14" s="113">
        <v>853</v>
      </c>
      <c r="K14" s="112">
        <f t="shared" si="0"/>
        <v>119561</v>
      </c>
      <c r="S14" s="3">
        <f>J28-'T 1.'!F14</f>
        <v>0</v>
      </c>
    </row>
    <row r="15" spans="2:19" ht="15" customHeight="1" x14ac:dyDescent="0.2">
      <c r="B15" s="16" t="s">
        <v>47</v>
      </c>
      <c r="C15" s="17" t="s">
        <v>103</v>
      </c>
      <c r="D15" s="113">
        <v>13008</v>
      </c>
      <c r="E15" s="113">
        <v>1491</v>
      </c>
      <c r="F15" s="113">
        <v>803</v>
      </c>
      <c r="G15" s="113">
        <v>527</v>
      </c>
      <c r="H15" s="113">
        <v>93</v>
      </c>
      <c r="I15" s="113">
        <v>0</v>
      </c>
      <c r="J15" s="113">
        <v>165</v>
      </c>
      <c r="K15" s="112">
        <f t="shared" si="0"/>
        <v>16087</v>
      </c>
      <c r="S15" s="3">
        <f>K28-'T 1.'!F15</f>
        <v>0</v>
      </c>
    </row>
    <row r="16" spans="2:19" ht="15" customHeight="1" x14ac:dyDescent="0.2">
      <c r="B16" s="16" t="s">
        <v>50</v>
      </c>
      <c r="C16" s="17" t="s">
        <v>104</v>
      </c>
      <c r="D16" s="113">
        <v>16512</v>
      </c>
      <c r="E16" s="113">
        <v>2392</v>
      </c>
      <c r="F16" s="113">
        <v>1086</v>
      </c>
      <c r="G16" s="113">
        <v>1477</v>
      </c>
      <c r="H16" s="113">
        <v>128</v>
      </c>
      <c r="I16" s="113">
        <v>2</v>
      </c>
      <c r="J16" s="113">
        <v>94</v>
      </c>
      <c r="K16" s="112">
        <f t="shared" si="0"/>
        <v>21691</v>
      </c>
    </row>
    <row r="17" spans="2:16" ht="15" customHeight="1" x14ac:dyDescent="0.2">
      <c r="B17" s="16" t="s">
        <v>53</v>
      </c>
      <c r="C17" s="17" t="s">
        <v>105</v>
      </c>
      <c r="D17" s="113">
        <v>16309</v>
      </c>
      <c r="E17" s="113">
        <v>1865</v>
      </c>
      <c r="F17" s="113">
        <v>1052</v>
      </c>
      <c r="G17" s="113">
        <v>534</v>
      </c>
      <c r="H17" s="113">
        <v>157</v>
      </c>
      <c r="I17" s="113">
        <v>1</v>
      </c>
      <c r="J17" s="113">
        <v>75</v>
      </c>
      <c r="K17" s="112">
        <f t="shared" si="0"/>
        <v>19993</v>
      </c>
    </row>
    <row r="18" spans="2:16" ht="15" customHeight="1" x14ac:dyDescent="0.2">
      <c r="B18" s="16" t="s">
        <v>56</v>
      </c>
      <c r="C18" s="17" t="s">
        <v>106</v>
      </c>
      <c r="D18" s="113">
        <v>36149</v>
      </c>
      <c r="E18" s="113">
        <v>4065</v>
      </c>
      <c r="F18" s="113">
        <v>2166</v>
      </c>
      <c r="G18" s="113">
        <v>848</v>
      </c>
      <c r="H18" s="113">
        <v>225</v>
      </c>
      <c r="I18" s="113">
        <v>0</v>
      </c>
      <c r="J18" s="113">
        <v>91</v>
      </c>
      <c r="K18" s="112">
        <f t="shared" si="0"/>
        <v>43544</v>
      </c>
    </row>
    <row r="19" spans="2:16" ht="15" customHeight="1" x14ac:dyDescent="0.2">
      <c r="B19" s="16" t="s">
        <v>59</v>
      </c>
      <c r="C19" s="17" t="s">
        <v>107</v>
      </c>
      <c r="D19" s="113">
        <v>49729</v>
      </c>
      <c r="E19" s="113">
        <v>5519</v>
      </c>
      <c r="F19" s="113">
        <v>3907</v>
      </c>
      <c r="G19" s="113">
        <v>781</v>
      </c>
      <c r="H19" s="113">
        <v>1137</v>
      </c>
      <c r="I19" s="113">
        <v>4</v>
      </c>
      <c r="J19" s="113">
        <v>844</v>
      </c>
      <c r="K19" s="112">
        <f t="shared" si="0"/>
        <v>61921</v>
      </c>
    </row>
    <row r="20" spans="2:16" ht="15" customHeight="1" x14ac:dyDescent="0.2">
      <c r="B20" s="16" t="s">
        <v>62</v>
      </c>
      <c r="C20" s="17" t="s">
        <v>108</v>
      </c>
      <c r="D20" s="113">
        <v>79768</v>
      </c>
      <c r="E20" s="113">
        <v>6193</v>
      </c>
      <c r="F20" s="113">
        <v>4468</v>
      </c>
      <c r="G20" s="113">
        <v>1863</v>
      </c>
      <c r="H20" s="113">
        <v>611</v>
      </c>
      <c r="I20" s="113">
        <v>6</v>
      </c>
      <c r="J20" s="113">
        <v>185</v>
      </c>
      <c r="K20" s="112">
        <f t="shared" si="0"/>
        <v>93094</v>
      </c>
    </row>
    <row r="21" spans="2:16" ht="15" customHeight="1" x14ac:dyDescent="0.2">
      <c r="B21" s="16" t="s">
        <v>65</v>
      </c>
      <c r="C21" s="17" t="s">
        <v>109</v>
      </c>
      <c r="D21" s="113">
        <v>27339</v>
      </c>
      <c r="E21" s="113">
        <v>2935</v>
      </c>
      <c r="F21" s="113">
        <v>2471</v>
      </c>
      <c r="G21" s="113">
        <v>316</v>
      </c>
      <c r="H21" s="113">
        <v>457</v>
      </c>
      <c r="I21" s="113">
        <v>1</v>
      </c>
      <c r="J21" s="113">
        <v>247</v>
      </c>
      <c r="K21" s="112">
        <f t="shared" si="0"/>
        <v>33766</v>
      </c>
    </row>
    <row r="22" spans="2:16" ht="15" customHeight="1" x14ac:dyDescent="0.2">
      <c r="B22" s="16" t="s">
        <v>68</v>
      </c>
      <c r="C22" s="17" t="s">
        <v>110</v>
      </c>
      <c r="D22" s="113">
        <v>36162</v>
      </c>
      <c r="E22" s="113">
        <v>4184</v>
      </c>
      <c r="F22" s="113">
        <v>2254</v>
      </c>
      <c r="G22" s="113">
        <v>1706</v>
      </c>
      <c r="H22" s="113">
        <v>251</v>
      </c>
      <c r="I22" s="113">
        <v>3</v>
      </c>
      <c r="J22" s="113">
        <v>88</v>
      </c>
      <c r="K22" s="112">
        <f t="shared" si="0"/>
        <v>44648</v>
      </c>
      <c r="P22" s="3">
        <f>+D28-'T 1.'!F8</f>
        <v>0</v>
      </c>
    </row>
    <row r="23" spans="2:16" ht="15" customHeight="1" x14ac:dyDescent="0.2">
      <c r="B23" s="16" t="s">
        <v>71</v>
      </c>
      <c r="C23" s="17" t="s">
        <v>111</v>
      </c>
      <c r="D23" s="113">
        <v>134872</v>
      </c>
      <c r="E23" s="113">
        <v>12120</v>
      </c>
      <c r="F23" s="113">
        <v>9449</v>
      </c>
      <c r="G23" s="113">
        <v>854</v>
      </c>
      <c r="H23" s="113">
        <v>3712</v>
      </c>
      <c r="I23" s="113">
        <v>19</v>
      </c>
      <c r="J23" s="113">
        <v>1726</v>
      </c>
      <c r="K23" s="112">
        <f t="shared" si="0"/>
        <v>162752</v>
      </c>
      <c r="P23" s="3">
        <f>+E28-'T 1.'!F9</f>
        <v>0</v>
      </c>
    </row>
    <row r="24" spans="2:16" ht="15" customHeight="1" x14ac:dyDescent="0.2">
      <c r="B24" s="16" t="s">
        <v>74</v>
      </c>
      <c r="C24" s="17" t="s">
        <v>112</v>
      </c>
      <c r="D24" s="113">
        <v>76435</v>
      </c>
      <c r="E24" s="113">
        <v>8439</v>
      </c>
      <c r="F24" s="113">
        <v>7667</v>
      </c>
      <c r="G24" s="113">
        <v>796</v>
      </c>
      <c r="H24" s="113">
        <v>877</v>
      </c>
      <c r="I24" s="113">
        <v>8</v>
      </c>
      <c r="J24" s="113">
        <v>1339</v>
      </c>
      <c r="K24" s="112">
        <f t="shared" si="0"/>
        <v>95561</v>
      </c>
      <c r="P24" s="3">
        <f>+F28-'T 1.'!F10</f>
        <v>0</v>
      </c>
    </row>
    <row r="25" spans="2:16" ht="15" customHeight="1" x14ac:dyDescent="0.2">
      <c r="B25" s="16" t="s">
        <v>77</v>
      </c>
      <c r="C25" s="17" t="s">
        <v>113</v>
      </c>
      <c r="D25" s="113">
        <v>38669</v>
      </c>
      <c r="E25" s="113">
        <v>3399</v>
      </c>
      <c r="F25" s="113">
        <v>3032</v>
      </c>
      <c r="G25" s="113">
        <v>511</v>
      </c>
      <c r="H25" s="113">
        <v>1059</v>
      </c>
      <c r="I25" s="113">
        <v>4</v>
      </c>
      <c r="J25" s="113">
        <v>862</v>
      </c>
      <c r="K25" s="112">
        <f t="shared" si="0"/>
        <v>47536</v>
      </c>
      <c r="P25" s="3">
        <f>+G28-'T 1.'!F11</f>
        <v>0</v>
      </c>
    </row>
    <row r="26" spans="2:16" ht="15" customHeight="1" x14ac:dyDescent="0.2">
      <c r="B26" s="16" t="s">
        <v>80</v>
      </c>
      <c r="C26" s="17" t="s">
        <v>114</v>
      </c>
      <c r="D26" s="113">
        <v>39118</v>
      </c>
      <c r="E26" s="113">
        <v>2118</v>
      </c>
      <c r="F26" s="113">
        <v>1259</v>
      </c>
      <c r="G26" s="113">
        <v>718</v>
      </c>
      <c r="H26" s="113">
        <v>198</v>
      </c>
      <c r="I26" s="113">
        <v>0</v>
      </c>
      <c r="J26" s="113">
        <v>70</v>
      </c>
      <c r="K26" s="112">
        <f t="shared" si="0"/>
        <v>43481</v>
      </c>
      <c r="P26" s="3">
        <f>+H28-'T 1.'!F12</f>
        <v>0</v>
      </c>
    </row>
    <row r="27" spans="2:16" ht="15" customHeight="1" x14ac:dyDescent="0.2">
      <c r="B27" s="16" t="s">
        <v>83</v>
      </c>
      <c r="C27" s="19" t="s">
        <v>115</v>
      </c>
      <c r="D27" s="114">
        <v>455846</v>
      </c>
      <c r="E27" s="114">
        <v>12323</v>
      </c>
      <c r="F27" s="114">
        <v>15204</v>
      </c>
      <c r="G27" s="114">
        <v>446</v>
      </c>
      <c r="H27" s="114">
        <v>4275</v>
      </c>
      <c r="I27" s="114">
        <v>78</v>
      </c>
      <c r="J27" s="114">
        <v>854</v>
      </c>
      <c r="K27" s="112">
        <f t="shared" si="0"/>
        <v>489026</v>
      </c>
      <c r="P27" s="3">
        <f>+I28-'T 1.'!F13</f>
        <v>0</v>
      </c>
    </row>
    <row r="28" spans="2:16" ht="15" customHeight="1" x14ac:dyDescent="0.2">
      <c r="B28" s="132" t="s">
        <v>19</v>
      </c>
      <c r="C28" s="142"/>
      <c r="D28" s="115">
        <f>SUM(D7:D27)</f>
        <v>1421966</v>
      </c>
      <c r="E28" s="115">
        <f t="shared" ref="E28:K28" si="1">SUM(E7:E27)</f>
        <v>103017</v>
      </c>
      <c r="F28" s="115">
        <f t="shared" si="1"/>
        <v>79249</v>
      </c>
      <c r="G28" s="115">
        <f t="shared" si="1"/>
        <v>18370</v>
      </c>
      <c r="H28" s="115">
        <f t="shared" si="1"/>
        <v>17726</v>
      </c>
      <c r="I28" s="115">
        <f t="shared" si="1"/>
        <v>170</v>
      </c>
      <c r="J28" s="115">
        <f t="shared" si="1"/>
        <v>8379</v>
      </c>
      <c r="K28" s="109">
        <f t="shared" si="1"/>
        <v>1648877</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D6" sqref="D6:E27"/>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428</v>
      </c>
      <c r="E6" s="95">
        <v>181</v>
      </c>
      <c r="F6" s="110">
        <f>SUM(D6:E6)</f>
        <v>609</v>
      </c>
      <c r="G6" s="63"/>
      <c r="H6" s="64"/>
    </row>
    <row r="7" spans="1:8" x14ac:dyDescent="0.2">
      <c r="A7" s="90" t="s">
        <v>7</v>
      </c>
      <c r="B7" s="67" t="s">
        <v>32</v>
      </c>
      <c r="C7" s="68" t="s">
        <v>33</v>
      </c>
      <c r="D7" s="95">
        <v>54</v>
      </c>
      <c r="E7" s="95">
        <v>10</v>
      </c>
      <c r="F7" s="110">
        <f t="shared" ref="F7:F27" si="0">SUM(D7:E7)</f>
        <v>64</v>
      </c>
      <c r="G7" s="63"/>
      <c r="H7" s="64"/>
    </row>
    <row r="8" spans="1:8" x14ac:dyDescent="0.2">
      <c r="A8" s="91" t="s">
        <v>9</v>
      </c>
      <c r="B8" s="67" t="s">
        <v>34</v>
      </c>
      <c r="C8" s="68" t="s">
        <v>35</v>
      </c>
      <c r="D8" s="95">
        <v>2664</v>
      </c>
      <c r="E8" s="95">
        <v>985</v>
      </c>
      <c r="F8" s="110">
        <f t="shared" si="0"/>
        <v>3649</v>
      </c>
      <c r="G8" s="63"/>
      <c r="H8" s="64"/>
    </row>
    <row r="9" spans="1:8" x14ac:dyDescent="0.2">
      <c r="A9" s="91" t="s">
        <v>11</v>
      </c>
      <c r="B9" s="67" t="s">
        <v>36</v>
      </c>
      <c r="C9" s="69" t="s">
        <v>37</v>
      </c>
      <c r="D9" s="95">
        <v>59</v>
      </c>
      <c r="E9" s="95">
        <v>9</v>
      </c>
      <c r="F9" s="110">
        <f t="shared" si="0"/>
        <v>68</v>
      </c>
      <c r="G9" s="63"/>
      <c r="H9" s="64"/>
    </row>
    <row r="10" spans="1:8" ht="27.75" customHeight="1" x14ac:dyDescent="0.2">
      <c r="A10" s="91" t="s">
        <v>13</v>
      </c>
      <c r="B10" s="67" t="s">
        <v>38</v>
      </c>
      <c r="C10" s="69" t="s">
        <v>117</v>
      </c>
      <c r="D10" s="95">
        <v>315</v>
      </c>
      <c r="E10" s="95">
        <v>37</v>
      </c>
      <c r="F10" s="110">
        <f t="shared" si="0"/>
        <v>352</v>
      </c>
      <c r="G10" s="63"/>
      <c r="H10" s="64"/>
    </row>
    <row r="11" spans="1:8" ht="15" customHeight="1" x14ac:dyDescent="0.2">
      <c r="A11" s="91" t="s">
        <v>15</v>
      </c>
      <c r="B11" s="67" t="s">
        <v>40</v>
      </c>
      <c r="C11" s="69" t="s">
        <v>41</v>
      </c>
      <c r="D11" s="95">
        <v>2575</v>
      </c>
      <c r="E11" s="95">
        <v>389</v>
      </c>
      <c r="F11" s="110">
        <f t="shared" si="0"/>
        <v>2964</v>
      </c>
      <c r="G11" s="63"/>
      <c r="H11" s="64"/>
    </row>
    <row r="12" spans="1:8" ht="22.5" x14ac:dyDescent="0.2">
      <c r="A12" s="91" t="s">
        <v>17</v>
      </c>
      <c r="B12" s="67" t="s">
        <v>42</v>
      </c>
      <c r="C12" s="69" t="s">
        <v>118</v>
      </c>
      <c r="D12" s="95">
        <v>2742</v>
      </c>
      <c r="E12" s="95">
        <v>1920</v>
      </c>
      <c r="F12" s="110">
        <f t="shared" si="0"/>
        <v>4662</v>
      </c>
      <c r="G12" s="63"/>
      <c r="H12" s="64"/>
    </row>
    <row r="13" spans="1:8" x14ac:dyDescent="0.2">
      <c r="A13" s="39" t="s">
        <v>44</v>
      </c>
      <c r="B13" s="67" t="s">
        <v>45</v>
      </c>
      <c r="C13" s="68" t="s">
        <v>46</v>
      </c>
      <c r="D13" s="95">
        <v>1949</v>
      </c>
      <c r="E13" s="95">
        <v>197</v>
      </c>
      <c r="F13" s="110">
        <f t="shared" si="0"/>
        <v>2146</v>
      </c>
      <c r="G13" s="63"/>
      <c r="H13" s="64"/>
    </row>
    <row r="14" spans="1:8" ht="22.5" x14ac:dyDescent="0.2">
      <c r="A14" s="39" t="s">
        <v>47</v>
      </c>
      <c r="B14" s="67" t="s">
        <v>48</v>
      </c>
      <c r="C14" s="69" t="s">
        <v>49</v>
      </c>
      <c r="D14" s="95">
        <v>737</v>
      </c>
      <c r="E14" s="95">
        <v>789</v>
      </c>
      <c r="F14" s="110">
        <f t="shared" si="0"/>
        <v>1526</v>
      </c>
      <c r="G14" s="63"/>
      <c r="H14" s="64"/>
    </row>
    <row r="15" spans="1:8" ht="15" customHeight="1" x14ac:dyDescent="0.2">
      <c r="A15" s="39" t="s">
        <v>50</v>
      </c>
      <c r="B15" s="67" t="s">
        <v>51</v>
      </c>
      <c r="C15" s="68" t="s">
        <v>52</v>
      </c>
      <c r="D15" s="95">
        <v>321</v>
      </c>
      <c r="E15" s="95">
        <v>168</v>
      </c>
      <c r="F15" s="110">
        <f t="shared" si="0"/>
        <v>489</v>
      </c>
      <c r="G15" s="63"/>
      <c r="H15" s="64"/>
    </row>
    <row r="16" spans="1:8" x14ac:dyDescent="0.2">
      <c r="A16" s="39" t="s">
        <v>53</v>
      </c>
      <c r="B16" s="67" t="s">
        <v>54</v>
      </c>
      <c r="C16" s="68" t="s">
        <v>55</v>
      </c>
      <c r="D16" s="95">
        <v>106</v>
      </c>
      <c r="E16" s="95">
        <v>88</v>
      </c>
      <c r="F16" s="110">
        <f t="shared" si="0"/>
        <v>194</v>
      </c>
      <c r="G16" s="63"/>
      <c r="H16" s="64"/>
    </row>
    <row r="17" spans="1:9" ht="15" customHeight="1" x14ac:dyDescent="0.2">
      <c r="A17" s="39" t="s">
        <v>56</v>
      </c>
      <c r="B17" s="67" t="s">
        <v>57</v>
      </c>
      <c r="C17" s="68" t="s">
        <v>58</v>
      </c>
      <c r="D17" s="95">
        <v>197</v>
      </c>
      <c r="E17" s="95">
        <v>128</v>
      </c>
      <c r="F17" s="110">
        <f t="shared" si="0"/>
        <v>325</v>
      </c>
      <c r="G17" s="63"/>
      <c r="H17" s="64"/>
    </row>
    <row r="18" spans="1:9" ht="15" customHeight="1" x14ac:dyDescent="0.2">
      <c r="A18" s="39" t="s">
        <v>59</v>
      </c>
      <c r="B18" s="67" t="s">
        <v>60</v>
      </c>
      <c r="C18" s="68" t="s">
        <v>61</v>
      </c>
      <c r="D18" s="95">
        <v>2078</v>
      </c>
      <c r="E18" s="95">
        <v>1606</v>
      </c>
      <c r="F18" s="110">
        <f t="shared" si="0"/>
        <v>3684</v>
      </c>
      <c r="G18" s="63"/>
      <c r="H18" s="64"/>
    </row>
    <row r="19" spans="1:9" x14ac:dyDescent="0.2">
      <c r="A19" s="39" t="s">
        <v>62</v>
      </c>
      <c r="B19" s="67" t="s">
        <v>63</v>
      </c>
      <c r="C19" s="69" t="s">
        <v>64</v>
      </c>
      <c r="D19" s="95">
        <v>2170</v>
      </c>
      <c r="E19" s="95">
        <v>916</v>
      </c>
      <c r="F19" s="110">
        <f t="shared" si="0"/>
        <v>3086</v>
      </c>
      <c r="G19" s="63"/>
      <c r="H19" s="64"/>
      <c r="I19" s="64"/>
    </row>
    <row r="20" spans="1:9" x14ac:dyDescent="0.2">
      <c r="A20" s="39" t="s">
        <v>65</v>
      </c>
      <c r="B20" s="67" t="s">
        <v>66</v>
      </c>
      <c r="C20" s="69" t="s">
        <v>67</v>
      </c>
      <c r="D20" s="95">
        <v>52</v>
      </c>
      <c r="E20" s="95">
        <v>47</v>
      </c>
      <c r="F20" s="110">
        <f t="shared" si="0"/>
        <v>99</v>
      </c>
      <c r="G20" s="63"/>
      <c r="H20" s="64"/>
    </row>
    <row r="21" spans="1:9" x14ac:dyDescent="0.2">
      <c r="A21" s="39" t="s">
        <v>68</v>
      </c>
      <c r="B21" s="67" t="s">
        <v>69</v>
      </c>
      <c r="C21" s="68" t="s">
        <v>70</v>
      </c>
      <c r="D21" s="95">
        <v>281</v>
      </c>
      <c r="E21" s="95">
        <v>418</v>
      </c>
      <c r="F21" s="110">
        <f t="shared" si="0"/>
        <v>699</v>
      </c>
      <c r="G21" s="63"/>
      <c r="H21" s="64"/>
    </row>
    <row r="22" spans="1:9" x14ac:dyDescent="0.2">
      <c r="A22" s="39" t="s">
        <v>71</v>
      </c>
      <c r="B22" s="67" t="s">
        <v>72</v>
      </c>
      <c r="C22" s="69" t="s">
        <v>73</v>
      </c>
      <c r="D22" s="95">
        <v>507</v>
      </c>
      <c r="E22" s="95">
        <v>1084</v>
      </c>
      <c r="F22" s="110">
        <f t="shared" si="0"/>
        <v>1591</v>
      </c>
      <c r="G22" s="63"/>
      <c r="H22" s="64"/>
    </row>
    <row r="23" spans="1:9" ht="15" customHeight="1" x14ac:dyDescent="0.2">
      <c r="A23" s="39" t="s">
        <v>74</v>
      </c>
      <c r="B23" s="67" t="s">
        <v>75</v>
      </c>
      <c r="C23" s="68" t="s">
        <v>76</v>
      </c>
      <c r="D23" s="95">
        <v>204</v>
      </c>
      <c r="E23" s="95">
        <v>102</v>
      </c>
      <c r="F23" s="110">
        <f t="shared" si="0"/>
        <v>306</v>
      </c>
      <c r="G23" s="63"/>
      <c r="H23" s="64"/>
    </row>
    <row r="24" spans="1:9" ht="15" customHeight="1" x14ac:dyDescent="0.2">
      <c r="A24" s="39" t="s">
        <v>77</v>
      </c>
      <c r="B24" s="67" t="s">
        <v>78</v>
      </c>
      <c r="C24" s="68" t="s">
        <v>79</v>
      </c>
      <c r="D24" s="95">
        <v>295</v>
      </c>
      <c r="E24" s="95">
        <v>390</v>
      </c>
      <c r="F24" s="110">
        <f t="shared" si="0"/>
        <v>685</v>
      </c>
      <c r="G24" s="63"/>
      <c r="H24" s="64"/>
    </row>
    <row r="25" spans="1:9" ht="39" customHeight="1" x14ac:dyDescent="0.2">
      <c r="A25" s="39" t="s">
        <v>80</v>
      </c>
      <c r="B25" s="67" t="s">
        <v>81</v>
      </c>
      <c r="C25" s="69" t="s">
        <v>82</v>
      </c>
      <c r="D25" s="95">
        <v>12</v>
      </c>
      <c r="E25" s="95">
        <v>16</v>
      </c>
      <c r="F25" s="110">
        <f t="shared" si="0"/>
        <v>28</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6</v>
      </c>
      <c r="F27" s="110">
        <f t="shared" si="0"/>
        <v>9</v>
      </c>
      <c r="G27" s="63"/>
      <c r="H27" s="64"/>
    </row>
    <row r="28" spans="1:9" ht="21" customHeight="1" x14ac:dyDescent="0.2">
      <c r="A28" s="150" t="s">
        <v>19</v>
      </c>
      <c r="B28" s="151"/>
      <c r="C28" s="151"/>
      <c r="D28" s="102">
        <f>SUM(D6:D27)</f>
        <v>17750</v>
      </c>
      <c r="E28" s="102">
        <f t="shared" ref="E28:F28" si="1">SUM(E6:E27)</f>
        <v>9486</v>
      </c>
      <c r="F28" s="102">
        <f t="shared" si="1"/>
        <v>27236</v>
      </c>
      <c r="G28" s="64"/>
      <c r="H28" s="64"/>
    </row>
    <row r="29" spans="1:9" ht="10.5" customHeight="1" x14ac:dyDescent="0.2">
      <c r="A29" s="83"/>
      <c r="G29" s="64"/>
      <c r="H29" s="64"/>
    </row>
    <row r="30" spans="1:9" ht="10.5" customHeight="1" x14ac:dyDescent="0.2">
      <c r="A30" s="152"/>
      <c r="B30" s="152"/>
      <c r="C30" s="152"/>
      <c r="D30" s="152"/>
      <c r="E30" s="152"/>
      <c r="F30" s="152"/>
      <c r="G30" s="64"/>
      <c r="H30" s="64"/>
    </row>
    <row r="31" spans="1:9"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F4" sqref="F4:G4"/>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138</v>
      </c>
      <c r="G4" s="134"/>
      <c r="H4" s="18"/>
    </row>
    <row r="5" spans="1:17" ht="22.5" x14ac:dyDescent="0.2">
      <c r="B5" s="22" t="s">
        <v>1</v>
      </c>
      <c r="C5" s="162" t="s">
        <v>89</v>
      </c>
      <c r="D5" s="163"/>
      <c r="E5" s="73" t="s">
        <v>2</v>
      </c>
      <c r="F5" s="74" t="s">
        <v>3</v>
      </c>
      <c r="G5" s="74" t="s">
        <v>4</v>
      </c>
      <c r="H5" s="66"/>
    </row>
    <row r="6" spans="1:17" x14ac:dyDescent="0.2">
      <c r="B6" s="14">
        <v>0</v>
      </c>
      <c r="C6" s="164">
        <v>1</v>
      </c>
      <c r="D6" s="165"/>
      <c r="E6" s="58">
        <v>2</v>
      </c>
      <c r="F6" s="58">
        <v>3</v>
      </c>
      <c r="G6" s="58">
        <v>4</v>
      </c>
      <c r="H6" s="64"/>
    </row>
    <row r="7" spans="1:17" x14ac:dyDescent="0.2">
      <c r="B7" s="16" t="s">
        <v>5</v>
      </c>
      <c r="C7" s="166" t="s">
        <v>95</v>
      </c>
      <c r="D7" s="167"/>
      <c r="E7" s="79">
        <v>1094</v>
      </c>
      <c r="F7" s="79">
        <v>555</v>
      </c>
      <c r="G7" s="80">
        <f>E7+F7</f>
        <v>1649</v>
      </c>
      <c r="H7" s="63"/>
    </row>
    <row r="8" spans="1:17" x14ac:dyDescent="0.2">
      <c r="B8" s="16" t="s">
        <v>7</v>
      </c>
      <c r="C8" s="155" t="s">
        <v>96</v>
      </c>
      <c r="D8" s="156"/>
      <c r="E8" s="79">
        <v>395</v>
      </c>
      <c r="F8" s="79">
        <v>197</v>
      </c>
      <c r="G8" s="80">
        <f t="shared" ref="G8:G27" si="0">E8+F8</f>
        <v>592</v>
      </c>
      <c r="H8" s="63"/>
    </row>
    <row r="9" spans="1:17" x14ac:dyDescent="0.2">
      <c r="B9" s="16" t="s">
        <v>9</v>
      </c>
      <c r="C9" s="155" t="s">
        <v>97</v>
      </c>
      <c r="D9" s="156"/>
      <c r="E9" s="79">
        <v>409</v>
      </c>
      <c r="F9" s="79">
        <v>211</v>
      </c>
      <c r="G9" s="80">
        <f t="shared" si="0"/>
        <v>620</v>
      </c>
      <c r="H9" s="63"/>
    </row>
    <row r="10" spans="1:17" x14ac:dyDescent="0.2">
      <c r="B10" s="16" t="s">
        <v>11</v>
      </c>
      <c r="C10" s="155" t="s">
        <v>98</v>
      </c>
      <c r="D10" s="156"/>
      <c r="E10" s="79">
        <v>500</v>
      </c>
      <c r="F10" s="79">
        <v>252</v>
      </c>
      <c r="G10" s="80">
        <f t="shared" si="0"/>
        <v>752</v>
      </c>
      <c r="H10" s="63"/>
    </row>
    <row r="11" spans="1:17" x14ac:dyDescent="0.2">
      <c r="B11" s="16" t="s">
        <v>13</v>
      </c>
      <c r="C11" s="155" t="s">
        <v>99</v>
      </c>
      <c r="D11" s="156"/>
      <c r="E11" s="79">
        <v>654</v>
      </c>
      <c r="F11" s="79">
        <v>423</v>
      </c>
      <c r="G11" s="80">
        <f t="shared" si="0"/>
        <v>1077</v>
      </c>
      <c r="H11" s="63"/>
    </row>
    <row r="12" spans="1:17" x14ac:dyDescent="0.2">
      <c r="B12" s="16" t="s">
        <v>15</v>
      </c>
      <c r="C12" s="155" t="s">
        <v>100</v>
      </c>
      <c r="D12" s="156"/>
      <c r="E12" s="79">
        <v>241</v>
      </c>
      <c r="F12" s="79">
        <v>153</v>
      </c>
      <c r="G12" s="80">
        <f t="shared" si="0"/>
        <v>394</v>
      </c>
      <c r="H12" s="63"/>
    </row>
    <row r="13" spans="1:17" x14ac:dyDescent="0.2">
      <c r="B13" s="16" t="s">
        <v>17</v>
      </c>
      <c r="C13" s="160" t="s">
        <v>101</v>
      </c>
      <c r="D13" s="161"/>
      <c r="E13" s="79">
        <v>279</v>
      </c>
      <c r="F13" s="79">
        <v>158</v>
      </c>
      <c r="G13" s="80">
        <f t="shared" si="0"/>
        <v>437</v>
      </c>
      <c r="H13" s="63"/>
    </row>
    <row r="14" spans="1:17" x14ac:dyDescent="0.2">
      <c r="B14" s="59" t="s">
        <v>44</v>
      </c>
      <c r="C14" s="155" t="s">
        <v>102</v>
      </c>
      <c r="D14" s="156"/>
      <c r="E14" s="79">
        <v>1666</v>
      </c>
      <c r="F14" s="79">
        <v>965</v>
      </c>
      <c r="G14" s="80">
        <f t="shared" si="0"/>
        <v>2631</v>
      </c>
      <c r="H14" s="63"/>
      <c r="J14" s="60"/>
    </row>
    <row r="15" spans="1:17" x14ac:dyDescent="0.2">
      <c r="B15" s="59" t="s">
        <v>47</v>
      </c>
      <c r="C15" s="155" t="s">
        <v>103</v>
      </c>
      <c r="D15" s="156"/>
      <c r="E15" s="79">
        <v>115</v>
      </c>
      <c r="F15" s="79">
        <v>63</v>
      </c>
      <c r="G15" s="80">
        <f t="shared" si="0"/>
        <v>178</v>
      </c>
      <c r="H15" s="63"/>
    </row>
    <row r="16" spans="1:17" x14ac:dyDescent="0.2">
      <c r="B16" s="59" t="s">
        <v>50</v>
      </c>
      <c r="C16" s="155" t="s">
        <v>104</v>
      </c>
      <c r="D16" s="156"/>
      <c r="E16" s="79">
        <v>176</v>
      </c>
      <c r="F16" s="79">
        <v>99</v>
      </c>
      <c r="G16" s="80">
        <f t="shared" si="0"/>
        <v>275</v>
      </c>
      <c r="H16" s="63"/>
    </row>
    <row r="17" spans="2:8" x14ac:dyDescent="0.2">
      <c r="B17" s="59" t="s">
        <v>53</v>
      </c>
      <c r="C17" s="155" t="s">
        <v>105</v>
      </c>
      <c r="D17" s="156"/>
      <c r="E17" s="79">
        <v>170</v>
      </c>
      <c r="F17" s="79">
        <v>74</v>
      </c>
      <c r="G17" s="80">
        <f t="shared" si="0"/>
        <v>244</v>
      </c>
      <c r="H17" s="63"/>
    </row>
    <row r="18" spans="2:8" x14ac:dyDescent="0.2">
      <c r="B18" s="59" t="s">
        <v>56</v>
      </c>
      <c r="C18" s="155" t="s">
        <v>106</v>
      </c>
      <c r="D18" s="156"/>
      <c r="E18" s="79">
        <v>456</v>
      </c>
      <c r="F18" s="79">
        <v>151</v>
      </c>
      <c r="G18" s="80">
        <f t="shared" si="0"/>
        <v>607</v>
      </c>
      <c r="H18" s="63"/>
    </row>
    <row r="19" spans="2:8" x14ac:dyDescent="0.2">
      <c r="B19" s="59" t="s">
        <v>59</v>
      </c>
      <c r="C19" s="155" t="s">
        <v>107</v>
      </c>
      <c r="D19" s="156"/>
      <c r="E19" s="79">
        <v>635</v>
      </c>
      <c r="F19" s="79">
        <v>259</v>
      </c>
      <c r="G19" s="80">
        <f t="shared" si="0"/>
        <v>894</v>
      </c>
      <c r="H19" s="63"/>
    </row>
    <row r="20" spans="2:8" x14ac:dyDescent="0.2">
      <c r="B20" s="59" t="s">
        <v>62</v>
      </c>
      <c r="C20" s="155" t="s">
        <v>108</v>
      </c>
      <c r="D20" s="156"/>
      <c r="E20" s="79">
        <v>927</v>
      </c>
      <c r="F20" s="79">
        <v>384</v>
      </c>
      <c r="G20" s="80">
        <f t="shared" si="0"/>
        <v>1311</v>
      </c>
      <c r="H20" s="63"/>
    </row>
    <row r="21" spans="2:8" x14ac:dyDescent="0.2">
      <c r="B21" s="59" t="s">
        <v>65</v>
      </c>
      <c r="C21" s="155" t="s">
        <v>109</v>
      </c>
      <c r="D21" s="156"/>
      <c r="E21" s="79">
        <v>326</v>
      </c>
      <c r="F21" s="79">
        <v>180</v>
      </c>
      <c r="G21" s="80">
        <f t="shared" si="0"/>
        <v>506</v>
      </c>
      <c r="H21" s="63"/>
    </row>
    <row r="22" spans="2:8" x14ac:dyDescent="0.2">
      <c r="B22" s="59" t="s">
        <v>68</v>
      </c>
      <c r="C22" s="155" t="s">
        <v>110</v>
      </c>
      <c r="D22" s="156"/>
      <c r="E22" s="79">
        <v>362</v>
      </c>
      <c r="F22" s="79">
        <v>160</v>
      </c>
      <c r="G22" s="80">
        <f t="shared" si="0"/>
        <v>522</v>
      </c>
      <c r="H22" s="63"/>
    </row>
    <row r="23" spans="2:8" x14ac:dyDescent="0.2">
      <c r="B23" s="59" t="s">
        <v>71</v>
      </c>
      <c r="C23" s="155" t="s">
        <v>111</v>
      </c>
      <c r="D23" s="156"/>
      <c r="E23" s="79">
        <v>1968</v>
      </c>
      <c r="F23" s="79">
        <v>949</v>
      </c>
      <c r="G23" s="80">
        <f t="shared" si="0"/>
        <v>2917</v>
      </c>
      <c r="H23" s="63"/>
    </row>
    <row r="24" spans="2:8" x14ac:dyDescent="0.2">
      <c r="B24" s="59" t="s">
        <v>74</v>
      </c>
      <c r="C24" s="155" t="s">
        <v>112</v>
      </c>
      <c r="D24" s="156"/>
      <c r="E24" s="79">
        <v>1180</v>
      </c>
      <c r="F24" s="79">
        <v>765</v>
      </c>
      <c r="G24" s="80">
        <f t="shared" si="0"/>
        <v>1945</v>
      </c>
      <c r="H24" s="63"/>
    </row>
    <row r="25" spans="2:8" x14ac:dyDescent="0.2">
      <c r="B25" s="59" t="s">
        <v>77</v>
      </c>
      <c r="C25" s="155" t="s">
        <v>113</v>
      </c>
      <c r="D25" s="156"/>
      <c r="E25" s="79">
        <v>480</v>
      </c>
      <c r="F25" s="79">
        <v>260</v>
      </c>
      <c r="G25" s="80">
        <f t="shared" si="0"/>
        <v>740</v>
      </c>
      <c r="H25" s="63"/>
    </row>
    <row r="26" spans="2:8" x14ac:dyDescent="0.2">
      <c r="B26" s="59" t="s">
        <v>80</v>
      </c>
      <c r="C26" s="155" t="s">
        <v>114</v>
      </c>
      <c r="D26" s="156"/>
      <c r="E26" s="79">
        <v>435</v>
      </c>
      <c r="F26" s="79">
        <v>244</v>
      </c>
      <c r="G26" s="80">
        <f t="shared" si="0"/>
        <v>679</v>
      </c>
      <c r="H26" s="63"/>
    </row>
    <row r="27" spans="2:8" x14ac:dyDescent="0.2">
      <c r="B27" s="59" t="s">
        <v>83</v>
      </c>
      <c r="C27" s="155" t="s">
        <v>115</v>
      </c>
      <c r="D27" s="156"/>
      <c r="E27" s="79">
        <v>5282</v>
      </c>
      <c r="F27" s="79">
        <v>2984</v>
      </c>
      <c r="G27" s="80">
        <f t="shared" si="0"/>
        <v>8266</v>
      </c>
      <c r="H27" s="63"/>
    </row>
    <row r="28" spans="2:8" ht="20.25" customHeight="1" x14ac:dyDescent="0.2">
      <c r="B28" s="157" t="s">
        <v>19</v>
      </c>
      <c r="C28" s="158"/>
      <c r="D28" s="159"/>
      <c r="E28" s="81">
        <f>SUM(E7:E27)</f>
        <v>17750</v>
      </c>
      <c r="F28" s="81">
        <f t="shared" ref="F28:G28" si="1">SUM(F7:F27)</f>
        <v>9486</v>
      </c>
      <c r="G28" s="81">
        <f t="shared" si="1"/>
        <v>27236</v>
      </c>
      <c r="H28" s="64"/>
    </row>
    <row r="29" spans="2:8" x14ac:dyDescent="0.2">
      <c r="B29" s="83"/>
    </row>
    <row r="30" spans="2:8" x14ac:dyDescent="0.2">
      <c r="B30" s="154"/>
      <c r="C30" s="154"/>
      <c r="D30" s="154"/>
      <c r="E30" s="154"/>
      <c r="F30" s="154"/>
      <c r="G30" s="154"/>
    </row>
    <row r="31" spans="2:8" x14ac:dyDescent="0.2">
      <c r="B31" s="154"/>
      <c r="C31" s="154"/>
      <c r="D31" s="154"/>
      <c r="E31" s="154"/>
      <c r="F31" s="154"/>
      <c r="G31" s="154"/>
    </row>
  </sheetData>
  <mergeCells count="28">
    <mergeCell ref="L2:Q2"/>
    <mergeCell ref="C11:D11"/>
    <mergeCell ref="F4:G4"/>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D6" sqref="D6:E27"/>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2639</v>
      </c>
      <c r="E6" s="116">
        <v>1239</v>
      </c>
      <c r="F6" s="117">
        <f>SUM(D6:E6)</f>
        <v>3878</v>
      </c>
      <c r="G6" s="63"/>
      <c r="H6" s="64"/>
    </row>
    <row r="7" spans="1:8" x14ac:dyDescent="0.2">
      <c r="A7" s="90" t="s">
        <v>7</v>
      </c>
      <c r="B7" s="67" t="s">
        <v>32</v>
      </c>
      <c r="C7" s="68" t="s">
        <v>33</v>
      </c>
      <c r="D7" s="116">
        <v>376</v>
      </c>
      <c r="E7" s="116">
        <v>37</v>
      </c>
      <c r="F7" s="117">
        <f t="shared" ref="F7:F27" si="0">SUM(D7:E7)</f>
        <v>413</v>
      </c>
      <c r="G7" s="63"/>
      <c r="H7" s="64"/>
    </row>
    <row r="8" spans="1:8" x14ac:dyDescent="0.2">
      <c r="A8" s="91" t="s">
        <v>9</v>
      </c>
      <c r="B8" s="67" t="s">
        <v>34</v>
      </c>
      <c r="C8" s="68" t="s">
        <v>35</v>
      </c>
      <c r="D8" s="116">
        <v>20579</v>
      </c>
      <c r="E8" s="116">
        <v>9435</v>
      </c>
      <c r="F8" s="117">
        <f t="shared" si="0"/>
        <v>30014</v>
      </c>
      <c r="G8" s="63"/>
      <c r="H8" s="64"/>
    </row>
    <row r="9" spans="1:8" x14ac:dyDescent="0.2">
      <c r="A9" s="91" t="s">
        <v>11</v>
      </c>
      <c r="B9" s="67" t="s">
        <v>36</v>
      </c>
      <c r="C9" s="69" t="s">
        <v>37</v>
      </c>
      <c r="D9" s="116">
        <v>1187</v>
      </c>
      <c r="E9" s="116">
        <v>337</v>
      </c>
      <c r="F9" s="117">
        <f t="shared" si="0"/>
        <v>1524</v>
      </c>
      <c r="G9" s="63"/>
      <c r="H9" s="64"/>
    </row>
    <row r="10" spans="1:8" ht="27.75" customHeight="1" x14ac:dyDescent="0.2">
      <c r="A10" s="91" t="s">
        <v>13</v>
      </c>
      <c r="B10" s="67" t="s">
        <v>38</v>
      </c>
      <c r="C10" s="69" t="s">
        <v>117</v>
      </c>
      <c r="D10" s="116">
        <v>1118</v>
      </c>
      <c r="E10" s="116">
        <v>409</v>
      </c>
      <c r="F10" s="117">
        <f t="shared" si="0"/>
        <v>1527</v>
      </c>
      <c r="G10" s="63"/>
      <c r="H10" s="64"/>
    </row>
    <row r="11" spans="1:8" ht="15" customHeight="1" x14ac:dyDescent="0.2">
      <c r="A11" s="91" t="s">
        <v>15</v>
      </c>
      <c r="B11" s="67" t="s">
        <v>40</v>
      </c>
      <c r="C11" s="69" t="s">
        <v>41</v>
      </c>
      <c r="D11" s="116">
        <v>12472</v>
      </c>
      <c r="E11" s="116">
        <v>1928</v>
      </c>
      <c r="F11" s="117">
        <f t="shared" si="0"/>
        <v>14400</v>
      </c>
      <c r="G11" s="63"/>
      <c r="H11" s="64"/>
    </row>
    <row r="12" spans="1:8" ht="22.5" x14ac:dyDescent="0.2">
      <c r="A12" s="91" t="s">
        <v>17</v>
      </c>
      <c r="B12" s="67" t="s">
        <v>42</v>
      </c>
      <c r="C12" s="69" t="s">
        <v>118</v>
      </c>
      <c r="D12" s="116">
        <v>15143</v>
      </c>
      <c r="E12" s="116">
        <v>16268</v>
      </c>
      <c r="F12" s="117">
        <f t="shared" si="0"/>
        <v>31411</v>
      </c>
      <c r="G12" s="63"/>
      <c r="H12" s="64"/>
    </row>
    <row r="13" spans="1:8" x14ac:dyDescent="0.2">
      <c r="A13" s="39" t="s">
        <v>44</v>
      </c>
      <c r="B13" s="67" t="s">
        <v>45</v>
      </c>
      <c r="C13" s="68" t="s">
        <v>46</v>
      </c>
      <c r="D13" s="116">
        <v>6544</v>
      </c>
      <c r="E13" s="116">
        <v>2110</v>
      </c>
      <c r="F13" s="117">
        <f t="shared" si="0"/>
        <v>8654</v>
      </c>
      <c r="G13" s="63"/>
      <c r="H13" s="64"/>
    </row>
    <row r="14" spans="1:8" ht="22.5" x14ac:dyDescent="0.2">
      <c r="A14" s="39" t="s">
        <v>47</v>
      </c>
      <c r="B14" s="67" t="s">
        <v>48</v>
      </c>
      <c r="C14" s="69" t="s">
        <v>49</v>
      </c>
      <c r="D14" s="116">
        <v>6732</v>
      </c>
      <c r="E14" s="116">
        <v>7157</v>
      </c>
      <c r="F14" s="117">
        <f t="shared" si="0"/>
        <v>13889</v>
      </c>
      <c r="G14" s="63"/>
      <c r="H14" s="64"/>
    </row>
    <row r="15" spans="1:8" ht="15" customHeight="1" x14ac:dyDescent="0.2">
      <c r="A15" s="39" t="s">
        <v>50</v>
      </c>
      <c r="B15" s="67" t="s">
        <v>51</v>
      </c>
      <c r="C15" s="68" t="s">
        <v>52</v>
      </c>
      <c r="D15" s="116">
        <v>9353</v>
      </c>
      <c r="E15" s="116">
        <v>5077</v>
      </c>
      <c r="F15" s="117">
        <f t="shared" si="0"/>
        <v>14430</v>
      </c>
      <c r="G15" s="63"/>
      <c r="H15" s="64"/>
    </row>
    <row r="16" spans="1:8" x14ac:dyDescent="0.2">
      <c r="A16" s="39" t="s">
        <v>53</v>
      </c>
      <c r="B16" s="67" t="s">
        <v>54</v>
      </c>
      <c r="C16" s="68" t="s">
        <v>55</v>
      </c>
      <c r="D16" s="116">
        <v>1304</v>
      </c>
      <c r="E16" s="116">
        <v>2687</v>
      </c>
      <c r="F16" s="117">
        <f t="shared" si="0"/>
        <v>3991</v>
      </c>
      <c r="G16" s="63"/>
      <c r="H16" s="64"/>
    </row>
    <row r="17" spans="1:8" ht="15" customHeight="1" x14ac:dyDescent="0.2">
      <c r="A17" s="39" t="s">
        <v>56</v>
      </c>
      <c r="B17" s="67" t="s">
        <v>57</v>
      </c>
      <c r="C17" s="68" t="s">
        <v>58</v>
      </c>
      <c r="D17" s="116">
        <v>817</v>
      </c>
      <c r="E17" s="116">
        <v>517</v>
      </c>
      <c r="F17" s="117">
        <f t="shared" si="0"/>
        <v>1334</v>
      </c>
      <c r="G17" s="63"/>
      <c r="H17" s="64"/>
    </row>
    <row r="18" spans="1:8" ht="15" customHeight="1" x14ac:dyDescent="0.2">
      <c r="A18" s="39" t="s">
        <v>59</v>
      </c>
      <c r="B18" s="67" t="s">
        <v>60</v>
      </c>
      <c r="C18" s="68" t="s">
        <v>61</v>
      </c>
      <c r="D18" s="116">
        <v>6944</v>
      </c>
      <c r="E18" s="116">
        <v>7835</v>
      </c>
      <c r="F18" s="117">
        <f t="shared" si="0"/>
        <v>14779</v>
      </c>
      <c r="G18" s="63"/>
      <c r="H18" s="64"/>
    </row>
    <row r="19" spans="1:8" x14ac:dyDescent="0.2">
      <c r="A19" s="39" t="s">
        <v>62</v>
      </c>
      <c r="B19" s="67" t="s">
        <v>63</v>
      </c>
      <c r="C19" s="69" t="s">
        <v>64</v>
      </c>
      <c r="D19" s="116">
        <v>2922</v>
      </c>
      <c r="E19" s="116">
        <v>2560</v>
      </c>
      <c r="F19" s="117">
        <f t="shared" si="0"/>
        <v>5482</v>
      </c>
      <c r="G19" s="63"/>
      <c r="H19" s="64"/>
    </row>
    <row r="20" spans="1:8" x14ac:dyDescent="0.2">
      <c r="A20" s="39" t="s">
        <v>65</v>
      </c>
      <c r="B20" s="67" t="s">
        <v>66</v>
      </c>
      <c r="C20" s="69" t="s">
        <v>67</v>
      </c>
      <c r="D20" s="116">
        <v>4093</v>
      </c>
      <c r="E20" s="116">
        <v>3485</v>
      </c>
      <c r="F20" s="117">
        <f t="shared" si="0"/>
        <v>7578</v>
      </c>
      <c r="G20" s="63"/>
      <c r="H20" s="64"/>
    </row>
    <row r="21" spans="1:8" x14ac:dyDescent="0.2">
      <c r="A21" s="39" t="s">
        <v>68</v>
      </c>
      <c r="B21" s="67" t="s">
        <v>69</v>
      </c>
      <c r="C21" s="68" t="s">
        <v>70</v>
      </c>
      <c r="D21" s="116">
        <v>654</v>
      </c>
      <c r="E21" s="116">
        <v>3351</v>
      </c>
      <c r="F21" s="117">
        <f t="shared" si="0"/>
        <v>4005</v>
      </c>
      <c r="G21" s="63"/>
      <c r="H21" s="64"/>
    </row>
    <row r="22" spans="1:8" x14ac:dyDescent="0.2">
      <c r="A22" s="39" t="s">
        <v>71</v>
      </c>
      <c r="B22" s="67" t="s">
        <v>72</v>
      </c>
      <c r="C22" s="69" t="s">
        <v>73</v>
      </c>
      <c r="D22" s="116">
        <v>4237</v>
      </c>
      <c r="E22" s="116">
        <v>13199</v>
      </c>
      <c r="F22" s="117">
        <f t="shared" si="0"/>
        <v>17436</v>
      </c>
      <c r="G22" s="63"/>
      <c r="H22" s="64"/>
    </row>
    <row r="23" spans="1:8" ht="15" customHeight="1" x14ac:dyDescent="0.2">
      <c r="A23" s="39" t="s">
        <v>74</v>
      </c>
      <c r="B23" s="67" t="s">
        <v>75</v>
      </c>
      <c r="C23" s="68" t="s">
        <v>76</v>
      </c>
      <c r="D23" s="116">
        <v>1229</v>
      </c>
      <c r="E23" s="116">
        <v>1793</v>
      </c>
      <c r="F23" s="117">
        <f t="shared" si="0"/>
        <v>3022</v>
      </c>
      <c r="G23" s="63"/>
      <c r="H23" s="64"/>
    </row>
    <row r="24" spans="1:8" ht="15" customHeight="1" x14ac:dyDescent="0.2">
      <c r="A24" s="39" t="s">
        <v>77</v>
      </c>
      <c r="B24" s="67" t="s">
        <v>78</v>
      </c>
      <c r="C24" s="68" t="s">
        <v>79</v>
      </c>
      <c r="D24" s="116">
        <v>1255</v>
      </c>
      <c r="E24" s="116">
        <v>4357</v>
      </c>
      <c r="F24" s="117">
        <f t="shared" si="0"/>
        <v>5612</v>
      </c>
      <c r="G24" s="63"/>
      <c r="H24" s="64"/>
    </row>
    <row r="25" spans="1:8" ht="39" customHeight="1" x14ac:dyDescent="0.2">
      <c r="A25" s="39" t="s">
        <v>80</v>
      </c>
      <c r="B25" s="67" t="s">
        <v>81</v>
      </c>
      <c r="C25" s="69" t="s">
        <v>82</v>
      </c>
      <c r="D25" s="116">
        <v>28</v>
      </c>
      <c r="E25" s="116">
        <v>133</v>
      </c>
      <c r="F25" s="117">
        <f t="shared" si="0"/>
        <v>161</v>
      </c>
      <c r="G25" s="63"/>
      <c r="H25" s="64"/>
    </row>
    <row r="26" spans="1:8" x14ac:dyDescent="0.2">
      <c r="A26" s="39" t="s">
        <v>83</v>
      </c>
      <c r="B26" s="67" t="s">
        <v>84</v>
      </c>
      <c r="C26" s="69" t="s">
        <v>85</v>
      </c>
      <c r="D26" s="116">
        <v>14</v>
      </c>
      <c r="E26" s="116">
        <v>21</v>
      </c>
      <c r="F26" s="117">
        <f t="shared" si="0"/>
        <v>35</v>
      </c>
      <c r="G26" s="63"/>
      <c r="H26" s="64"/>
    </row>
    <row r="27" spans="1:8" ht="15" customHeight="1" x14ac:dyDescent="0.2">
      <c r="A27" s="92" t="s">
        <v>86</v>
      </c>
      <c r="B27" s="70"/>
      <c r="C27" s="87" t="s">
        <v>87</v>
      </c>
      <c r="D27" s="116">
        <v>106</v>
      </c>
      <c r="E27" s="116">
        <v>76</v>
      </c>
      <c r="F27" s="117">
        <f t="shared" si="0"/>
        <v>182</v>
      </c>
      <c r="G27" s="63"/>
      <c r="H27" s="64"/>
    </row>
    <row r="28" spans="1:8" ht="21" customHeight="1" x14ac:dyDescent="0.2">
      <c r="A28" s="150" t="s">
        <v>19</v>
      </c>
      <c r="B28" s="151"/>
      <c r="C28" s="151"/>
      <c r="D28" s="102">
        <f>SUM(D6:D27)</f>
        <v>99746</v>
      </c>
      <c r="E28" s="102">
        <f t="shared" ref="E28:F28" si="1">SUM(E6:E27)</f>
        <v>84011</v>
      </c>
      <c r="F28" s="102">
        <f t="shared" si="1"/>
        <v>183757</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E7" sqref="E7:F2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31. prosinca 2023.</v>
      </c>
      <c r="G4" s="134"/>
      <c r="H4" s="18"/>
    </row>
    <row r="5" spans="1:16" ht="22.5" x14ac:dyDescent="0.2">
      <c r="B5" s="22" t="s">
        <v>1</v>
      </c>
      <c r="C5" s="162" t="s">
        <v>89</v>
      </c>
      <c r="D5" s="163"/>
      <c r="E5" s="73" t="s">
        <v>2</v>
      </c>
      <c r="F5" s="74" t="s">
        <v>3</v>
      </c>
      <c r="G5" s="74" t="s">
        <v>4</v>
      </c>
      <c r="H5" s="66"/>
    </row>
    <row r="6" spans="1:16" x14ac:dyDescent="0.2">
      <c r="B6" s="14">
        <v>0</v>
      </c>
      <c r="C6" s="164">
        <v>1</v>
      </c>
      <c r="D6" s="165"/>
      <c r="E6" s="58">
        <v>2</v>
      </c>
      <c r="F6" s="58">
        <v>3</v>
      </c>
      <c r="G6" s="58">
        <v>4</v>
      </c>
      <c r="H6" s="64"/>
      <c r="K6" s="168"/>
      <c r="L6" s="168"/>
      <c r="M6" s="168"/>
      <c r="N6" s="168"/>
      <c r="O6" s="168"/>
      <c r="P6" s="168"/>
    </row>
    <row r="7" spans="1:16" x14ac:dyDescent="0.2">
      <c r="B7" s="16" t="s">
        <v>5</v>
      </c>
      <c r="C7" s="166" t="s">
        <v>95</v>
      </c>
      <c r="D7" s="167"/>
      <c r="E7" s="79">
        <v>7649</v>
      </c>
      <c r="F7" s="79">
        <v>4687</v>
      </c>
      <c r="G7" s="80">
        <f>SUM(E7:F7)</f>
        <v>12336</v>
      </c>
      <c r="H7" s="63"/>
    </row>
    <row r="8" spans="1:16" x14ac:dyDescent="0.2">
      <c r="B8" s="16" t="s">
        <v>7</v>
      </c>
      <c r="C8" s="155" t="s">
        <v>96</v>
      </c>
      <c r="D8" s="156"/>
      <c r="E8" s="79">
        <v>2965</v>
      </c>
      <c r="F8" s="79">
        <v>2176</v>
      </c>
      <c r="G8" s="80">
        <f t="shared" ref="G8:G27" si="0">SUM(E8:F8)</f>
        <v>5141</v>
      </c>
      <c r="H8" s="63"/>
    </row>
    <row r="9" spans="1:16" x14ac:dyDescent="0.2">
      <c r="B9" s="16" t="s">
        <v>9</v>
      </c>
      <c r="C9" s="155" t="s">
        <v>97</v>
      </c>
      <c r="D9" s="156"/>
      <c r="E9" s="79">
        <v>2351</v>
      </c>
      <c r="F9" s="79">
        <v>2067</v>
      </c>
      <c r="G9" s="80">
        <f t="shared" si="0"/>
        <v>4418</v>
      </c>
      <c r="H9" s="63"/>
    </row>
    <row r="10" spans="1:16" x14ac:dyDescent="0.2">
      <c r="B10" s="16" t="s">
        <v>11</v>
      </c>
      <c r="C10" s="155" t="s">
        <v>98</v>
      </c>
      <c r="D10" s="156"/>
      <c r="E10" s="79">
        <v>1979</v>
      </c>
      <c r="F10" s="79">
        <v>1546</v>
      </c>
      <c r="G10" s="80">
        <f t="shared" si="0"/>
        <v>3525</v>
      </c>
      <c r="H10" s="63"/>
    </row>
    <row r="11" spans="1:16" x14ac:dyDescent="0.2">
      <c r="B11" s="16" t="s">
        <v>13</v>
      </c>
      <c r="C11" s="155" t="s">
        <v>99</v>
      </c>
      <c r="D11" s="156"/>
      <c r="E11" s="79">
        <v>5587</v>
      </c>
      <c r="F11" s="79">
        <v>4247</v>
      </c>
      <c r="G11" s="80">
        <f t="shared" si="0"/>
        <v>9834</v>
      </c>
      <c r="H11" s="63"/>
    </row>
    <row r="12" spans="1:16" x14ac:dyDescent="0.2">
      <c r="B12" s="16" t="s">
        <v>15</v>
      </c>
      <c r="C12" s="155" t="s">
        <v>100</v>
      </c>
      <c r="D12" s="156"/>
      <c r="E12" s="79">
        <v>2289</v>
      </c>
      <c r="F12" s="79">
        <v>1822</v>
      </c>
      <c r="G12" s="80">
        <f t="shared" si="0"/>
        <v>4111</v>
      </c>
      <c r="H12" s="63"/>
    </row>
    <row r="13" spans="1:16" x14ac:dyDescent="0.2">
      <c r="B13" s="16" t="s">
        <v>17</v>
      </c>
      <c r="C13" s="160" t="s">
        <v>101</v>
      </c>
      <c r="D13" s="161"/>
      <c r="E13" s="79">
        <v>2106</v>
      </c>
      <c r="F13" s="79">
        <v>1609</v>
      </c>
      <c r="G13" s="80">
        <f t="shared" si="0"/>
        <v>3715</v>
      </c>
      <c r="H13" s="63"/>
    </row>
    <row r="14" spans="1:16" x14ac:dyDescent="0.2">
      <c r="B14" s="59" t="s">
        <v>44</v>
      </c>
      <c r="C14" s="155" t="s">
        <v>102</v>
      </c>
      <c r="D14" s="156"/>
      <c r="E14" s="79">
        <v>5403</v>
      </c>
      <c r="F14" s="79">
        <v>5124</v>
      </c>
      <c r="G14" s="80">
        <f t="shared" si="0"/>
        <v>10527</v>
      </c>
      <c r="H14" s="63"/>
      <c r="J14" s="60"/>
    </row>
    <row r="15" spans="1:16" x14ac:dyDescent="0.2">
      <c r="B15" s="59" t="s">
        <v>47</v>
      </c>
      <c r="C15" s="155" t="s">
        <v>103</v>
      </c>
      <c r="D15" s="156"/>
      <c r="E15" s="79">
        <v>713</v>
      </c>
      <c r="F15" s="79">
        <v>608</v>
      </c>
      <c r="G15" s="80">
        <f t="shared" si="0"/>
        <v>1321</v>
      </c>
      <c r="H15" s="63"/>
    </row>
    <row r="16" spans="1:16" x14ac:dyDescent="0.2">
      <c r="B16" s="59" t="s">
        <v>50</v>
      </c>
      <c r="C16" s="155" t="s">
        <v>104</v>
      </c>
      <c r="D16" s="156"/>
      <c r="E16" s="79">
        <v>1290</v>
      </c>
      <c r="F16" s="79">
        <v>1057</v>
      </c>
      <c r="G16" s="80">
        <f t="shared" si="0"/>
        <v>2347</v>
      </c>
      <c r="H16" s="63"/>
    </row>
    <row r="17" spans="2:8" x14ac:dyDescent="0.2">
      <c r="B17" s="59" t="s">
        <v>53</v>
      </c>
      <c r="C17" s="155" t="s">
        <v>105</v>
      </c>
      <c r="D17" s="156"/>
      <c r="E17" s="79">
        <v>1282</v>
      </c>
      <c r="F17" s="79">
        <v>922</v>
      </c>
      <c r="G17" s="80">
        <f t="shared" si="0"/>
        <v>2204</v>
      </c>
      <c r="H17" s="63"/>
    </row>
    <row r="18" spans="2:8" x14ac:dyDescent="0.2">
      <c r="B18" s="59" t="s">
        <v>56</v>
      </c>
      <c r="C18" s="155" t="s">
        <v>106</v>
      </c>
      <c r="D18" s="156"/>
      <c r="E18" s="79">
        <v>3027</v>
      </c>
      <c r="F18" s="79">
        <v>1953</v>
      </c>
      <c r="G18" s="80">
        <f t="shared" si="0"/>
        <v>4980</v>
      </c>
      <c r="H18" s="63"/>
    </row>
    <row r="19" spans="2:8" x14ac:dyDescent="0.2">
      <c r="B19" s="59" t="s">
        <v>59</v>
      </c>
      <c r="C19" s="155" t="s">
        <v>107</v>
      </c>
      <c r="D19" s="156"/>
      <c r="E19" s="79">
        <v>3053</v>
      </c>
      <c r="F19" s="79">
        <v>2827</v>
      </c>
      <c r="G19" s="80">
        <f t="shared" si="0"/>
        <v>5880</v>
      </c>
      <c r="H19" s="63"/>
    </row>
    <row r="20" spans="2:8" x14ac:dyDescent="0.2">
      <c r="B20" s="59" t="s">
        <v>62</v>
      </c>
      <c r="C20" s="155" t="s">
        <v>108</v>
      </c>
      <c r="D20" s="156"/>
      <c r="E20" s="79">
        <v>6546</v>
      </c>
      <c r="F20" s="79">
        <v>4919</v>
      </c>
      <c r="G20" s="80">
        <f t="shared" si="0"/>
        <v>11465</v>
      </c>
      <c r="H20" s="63"/>
    </row>
    <row r="21" spans="2:8" x14ac:dyDescent="0.2">
      <c r="B21" s="59" t="s">
        <v>65</v>
      </c>
      <c r="C21" s="155" t="s">
        <v>109</v>
      </c>
      <c r="D21" s="156"/>
      <c r="E21" s="79">
        <v>1539</v>
      </c>
      <c r="F21" s="79">
        <v>1467</v>
      </c>
      <c r="G21" s="80">
        <f t="shared" si="0"/>
        <v>3006</v>
      </c>
      <c r="H21" s="63"/>
    </row>
    <row r="22" spans="2:8" x14ac:dyDescent="0.2">
      <c r="B22" s="59" t="s">
        <v>68</v>
      </c>
      <c r="C22" s="155" t="s">
        <v>110</v>
      </c>
      <c r="D22" s="156"/>
      <c r="E22" s="79">
        <v>2584</v>
      </c>
      <c r="F22" s="79">
        <v>2169</v>
      </c>
      <c r="G22" s="80">
        <f t="shared" si="0"/>
        <v>4753</v>
      </c>
      <c r="H22" s="63"/>
    </row>
    <row r="23" spans="2:8" x14ac:dyDescent="0.2">
      <c r="B23" s="59" t="s">
        <v>71</v>
      </c>
      <c r="C23" s="155" t="s">
        <v>111</v>
      </c>
      <c r="D23" s="156"/>
      <c r="E23" s="79">
        <v>8157</v>
      </c>
      <c r="F23" s="79">
        <v>7684</v>
      </c>
      <c r="G23" s="80">
        <f t="shared" si="0"/>
        <v>15841</v>
      </c>
      <c r="H23" s="63"/>
    </row>
    <row r="24" spans="2:8" x14ac:dyDescent="0.2">
      <c r="B24" s="59" t="s">
        <v>74</v>
      </c>
      <c r="C24" s="155" t="s">
        <v>112</v>
      </c>
      <c r="D24" s="156"/>
      <c r="E24" s="79">
        <v>4020</v>
      </c>
      <c r="F24" s="79">
        <v>3555</v>
      </c>
      <c r="G24" s="80">
        <f t="shared" si="0"/>
        <v>7575</v>
      </c>
      <c r="H24" s="63"/>
    </row>
    <row r="25" spans="2:8" x14ac:dyDescent="0.2">
      <c r="B25" s="59" t="s">
        <v>77</v>
      </c>
      <c r="C25" s="155" t="s">
        <v>113</v>
      </c>
      <c r="D25" s="156"/>
      <c r="E25" s="79">
        <v>1831</v>
      </c>
      <c r="F25" s="79">
        <v>1489</v>
      </c>
      <c r="G25" s="80">
        <f t="shared" si="0"/>
        <v>3320</v>
      </c>
      <c r="H25" s="63"/>
    </row>
    <row r="26" spans="2:8" x14ac:dyDescent="0.2">
      <c r="B26" s="59" t="s">
        <v>80</v>
      </c>
      <c r="C26" s="155" t="s">
        <v>114</v>
      </c>
      <c r="D26" s="156"/>
      <c r="E26" s="79">
        <v>3493</v>
      </c>
      <c r="F26" s="79">
        <v>2458</v>
      </c>
      <c r="G26" s="80">
        <f t="shared" si="0"/>
        <v>5951</v>
      </c>
      <c r="H26" s="63"/>
    </row>
    <row r="27" spans="2:8" x14ac:dyDescent="0.2">
      <c r="B27" s="59" t="s">
        <v>83</v>
      </c>
      <c r="C27" s="155" t="s">
        <v>115</v>
      </c>
      <c r="D27" s="156"/>
      <c r="E27" s="79">
        <v>31882</v>
      </c>
      <c r="F27" s="79">
        <v>29625</v>
      </c>
      <c r="G27" s="80">
        <f t="shared" si="0"/>
        <v>61507</v>
      </c>
      <c r="H27" s="63"/>
    </row>
    <row r="28" spans="2:8" ht="20.25" customHeight="1" x14ac:dyDescent="0.2">
      <c r="B28" s="157" t="s">
        <v>19</v>
      </c>
      <c r="C28" s="158"/>
      <c r="D28" s="159"/>
      <c r="E28" s="81">
        <f>SUM(E7:E27)</f>
        <v>99746</v>
      </c>
      <c r="F28" s="81">
        <f t="shared" ref="F28:G28" si="1">SUM(F7:F27)</f>
        <v>84011</v>
      </c>
      <c r="G28" s="81">
        <f t="shared" si="1"/>
        <v>183757</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2024-01-11T10:08:51Z</cp:lastPrinted>
  <dcterms:created xsi:type="dcterms:W3CDTF">2016-10-06T08:05:06Z</dcterms:created>
  <dcterms:modified xsi:type="dcterms:W3CDTF">2024-01-11T10:09:33Z</dcterms:modified>
</cp:coreProperties>
</file>