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G7" i="8" l="1"/>
  <c r="G8" i="8"/>
  <c r="G9" i="8"/>
  <c r="G10" i="8"/>
  <c r="G11" i="8"/>
  <c r="G12" i="8"/>
  <c r="G13" i="8"/>
  <c r="G14" i="8"/>
  <c r="G15" i="8"/>
  <c r="G16" i="8"/>
  <c r="G17" i="8"/>
  <c r="G18" i="8"/>
  <c r="G19" i="8"/>
  <c r="G20" i="8"/>
  <c r="G21" i="8"/>
  <c r="G22" i="8"/>
  <c r="G23" i="8"/>
  <c r="G24" i="8"/>
  <c r="G25" i="8"/>
  <c r="G26" i="8"/>
  <c r="G27" i="8"/>
  <c r="F28" i="6" l="1"/>
  <c r="E28" i="6"/>
  <c r="G8" i="6"/>
  <c r="G9" i="6"/>
  <c r="G10" i="6"/>
  <c r="G11" i="6"/>
  <c r="G12" i="6"/>
  <c r="G13" i="6"/>
  <c r="G14" i="6"/>
  <c r="G15" i="6"/>
  <c r="G16" i="6"/>
  <c r="G17" i="6"/>
  <c r="G18" i="6"/>
  <c r="G19" i="6"/>
  <c r="G20" i="6"/>
  <c r="G21" i="6"/>
  <c r="G22" i="6"/>
  <c r="G23" i="6"/>
  <c r="G24" i="6"/>
  <c r="G25" i="6"/>
  <c r="G26" i="6"/>
  <c r="G27" i="6"/>
  <c r="G7" i="6"/>
  <c r="G28" i="6" l="1"/>
  <c r="F6" i="7"/>
  <c r="F7" i="7"/>
  <c r="F8" i="7"/>
  <c r="F9" i="7"/>
  <c r="F10" i="7"/>
  <c r="F11" i="7"/>
  <c r="F12" i="7"/>
  <c r="F13" i="7"/>
  <c r="F14" i="7"/>
  <c r="F15" i="7"/>
  <c r="F16" i="7"/>
  <c r="F17" i="7"/>
  <c r="F18" i="7"/>
  <c r="F19" i="7"/>
  <c r="F20" i="7"/>
  <c r="F21" i="7"/>
  <c r="F22" i="7"/>
  <c r="F23" i="7"/>
  <c r="F24" i="7"/>
  <c r="F25" i="7"/>
  <c r="F26" i="7"/>
  <c r="F27" i="7"/>
  <c r="F9" i="1"/>
  <c r="F10" i="1"/>
  <c r="F11" i="1"/>
  <c r="F12" i="1"/>
  <c r="F13" i="1"/>
  <c r="F14" i="1"/>
  <c r="F8" i="1"/>
  <c r="F28" i="8" l="1"/>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E29" i="3"/>
  <c r="D28" i="4"/>
  <c r="K26" i="4"/>
  <c r="K10" i="4"/>
  <c r="D15" i="1"/>
  <c r="I28" i="4"/>
  <c r="E28" i="4"/>
  <c r="K24" i="4"/>
  <c r="K20" i="4"/>
  <c r="K16" i="4"/>
  <c r="K13" i="4"/>
  <c r="K12" i="4"/>
  <c r="K9" i="4"/>
  <c r="K8" i="4"/>
  <c r="F26" i="5"/>
  <c r="F22" i="5"/>
  <c r="F18" i="5"/>
  <c r="F14" i="5"/>
  <c r="F10" i="5"/>
  <c r="F29" i="3"/>
  <c r="K7" i="4"/>
  <c r="E28" i="5"/>
  <c r="D28" i="7"/>
  <c r="E28" i="7"/>
  <c r="G28" i="8"/>
  <c r="E28" i="8"/>
  <c r="D28" i="5"/>
  <c r="F6" i="5"/>
  <c r="H7" i="2"/>
  <c r="H8" i="2"/>
  <c r="F28" i="7" l="1"/>
  <c r="F28" i="5"/>
  <c r="G29" i="3"/>
  <c r="K28" i="4"/>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<sst xmlns="http://schemas.openxmlformats.org/spreadsheetml/2006/main" count="440" uniqueCount="140">
  <si>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</si>
  <si>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</si>
  <si>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</si>
  <si>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</si>
  <si>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</si>
  <si>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</si>
  <si>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</si>
  <si>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</si>
  <si>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</si>
  <si>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</si>
  <si>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</si>
  <si>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</si>
  <si>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</si>
  <si>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</si>
  <si>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</si>
  <si>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</si>
  <si>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</si>
  <si>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</si>
  <si>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</si>
  <si>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</si>
  <si>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</si>
  <si>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</si>
  <si>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</si>
  <si>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</si>
  <si>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</si>
  <si>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</si>
  <si>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</si>
  <si>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</si>
  <si>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</si>
  <si>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</si>
  <si>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</si>
  <si>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</si>
  <si>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</si>
  <si>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</si>
  <si>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</si>
  <si>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</si>
  <si>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</si>
  <si>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</si>
  <si>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</si>
  <si>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</si>
  <si>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</si>
  <si>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</si>
  <si>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</si>
  <si>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</si>
  <si>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</si>
  <si>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</si>
  <si>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</si>
  <si>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</si>
  <si>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</si>
  <si>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</si>
  <si>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</si>
  <si>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</si>
  <si>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</si>
  <si>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</si>
  <si>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</si>
  <si>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</si>
  <si>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</si>
  <si>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</si>
  <si>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</si>
  <si>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</si>
  <si>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</si>
  <si>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</si>
  <si>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</si>
  <si>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</si>
  <si>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</si>
  <si>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</si>
  <si>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</si>
  <si>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</si>
  <si>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</si>
  <si>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</si>
  <si>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</si>
  <si>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</si>
  <si>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</si>
  <si>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</si>
  <si>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</si>
  <si>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</si>
  <si>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</si>
  <si>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</si>
  <si>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</si>
  <si>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</si>
  <si>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</si>
  <si>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</si>
  <si>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</si>
  <si>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</si>
  <si>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</si>
  <si>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</si>
  <si>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</si>
  <si>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</si>
  <si>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</si>
  <si>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</si>
  <si>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</si>
  <si>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</si>
  <si>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</si>
  <si>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</si>
  <si>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</si>
  <si>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</si>
  <si>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</si>
  <si>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</si>
  <si>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</si>
  <si>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</si>
  <si>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</si>
  <si>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</si>
  <si>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</si>
  <si>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</si>
  <si>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</si>
  <si>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</si>
  <si>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</si>
  <si>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</si>
  <si>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</si>
  <si>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</si>
  <si>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</si>
  <si>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</si>
  <si>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</si>
  <si>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</si>
  <si>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</si>
  <si>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</si>
  <si>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</si>
  <si>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</si>
  <si>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</si>
  <si>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</si>
  <si>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</si>
  <si>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</si>
  <si>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</si>
  <si>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</si>
  <si>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</si>
  <si>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</si>
  <si>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</si>
  <si>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</si>
  <si>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</si>
  <si>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</si>
  <si>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</si>
  <si>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</si>
  <si>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</si>
  <si>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</si>
  <si>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</si>
  <si>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</si>
  <si>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</si>
  <si>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listopad 2023.</t>
  </si>
  <si>
    <t>Stanje: 31. listopada 2023.</t>
  </si>
  <si>
    <t>Stanje: 31.listopada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</si>
</sst>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1433707</c:v>
                </c:pt>
                <c:pt idx="1">
                  <c:v>106847</c:v>
                </c:pt>
                <c:pt idx="2">
                  <c:v>80139</c:v>
                </c:pt>
                <c:pt idx="3">
                  <c:v>18390</c:v>
                </c:pt>
                <c:pt idx="4">
                  <c:v>17877</c:v>
                </c:pt>
                <c:pt idx="5">
                  <c:v>151</c:v>
                </c:pt>
                <c:pt idx="6">
                  <c:v>4486</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708552</c:v>
                </c:pt>
                <c:pt idx="1">
                  <c:v>454156</c:v>
                </c:pt>
                <c:pt idx="2">
                  <c:v>363743</c:v>
                </c:pt>
                <c:pt idx="3">
                  <c:v>135146</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881959</c:v>
                </c:pt>
                <c:pt idx="1">
                  <c:v>779638</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94447</c:v>
                </c:pt>
                <c:pt idx="1">
                  <c:v>40453</c:v>
                </c:pt>
                <c:pt idx="2">
                  <c:v>43111</c:v>
                </c:pt>
                <c:pt idx="3">
                  <c:v>38209</c:v>
                </c:pt>
                <c:pt idx="4">
                  <c:v>70175</c:v>
                </c:pt>
                <c:pt idx="5">
                  <c:v>36380</c:v>
                </c:pt>
                <c:pt idx="6">
                  <c:v>32743</c:v>
                </c:pt>
                <c:pt idx="7">
                  <c:v>120753</c:v>
                </c:pt>
                <c:pt idx="8">
                  <c:v>16441</c:v>
                </c:pt>
                <c:pt idx="9">
                  <c:v>21750</c:v>
                </c:pt>
                <c:pt idx="10">
                  <c:v>20072</c:v>
                </c:pt>
                <c:pt idx="11">
                  <c:v>43380</c:v>
                </c:pt>
                <c:pt idx="12">
                  <c:v>62825</c:v>
                </c:pt>
                <c:pt idx="13">
                  <c:v>93553</c:v>
                </c:pt>
                <c:pt idx="14">
                  <c:v>34763</c:v>
                </c:pt>
                <c:pt idx="15">
                  <c:v>45041</c:v>
                </c:pt>
                <c:pt idx="16">
                  <c:v>166490</c:v>
                </c:pt>
                <c:pt idx="17">
                  <c:v>99126</c:v>
                </c:pt>
                <c:pt idx="18">
                  <c:v>51896</c:v>
                </c:pt>
                <c:pt idx="19">
                  <c:v>43413</c:v>
                </c:pt>
                <c:pt idx="20">
                  <c:v>486576</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441</c:v>
                </c:pt>
                <c:pt idx="1">
                  <c:v>60</c:v>
                </c:pt>
                <c:pt idx="2">
                  <c:v>2666</c:v>
                </c:pt>
                <c:pt idx="3">
                  <c:v>58</c:v>
                </c:pt>
                <c:pt idx="4">
                  <c:v>330</c:v>
                </c:pt>
                <c:pt idx="5">
                  <c:v>2573</c:v>
                </c:pt>
                <c:pt idx="6">
                  <c:v>2768</c:v>
                </c:pt>
                <c:pt idx="7">
                  <c:v>2089</c:v>
                </c:pt>
                <c:pt idx="8">
                  <c:v>845</c:v>
                </c:pt>
                <c:pt idx="9">
                  <c:v>315</c:v>
                </c:pt>
                <c:pt idx="10">
                  <c:v>117</c:v>
                </c:pt>
                <c:pt idx="11">
                  <c:v>189</c:v>
                </c:pt>
                <c:pt idx="12">
                  <c:v>2069</c:v>
                </c:pt>
                <c:pt idx="13">
                  <c:v>2176</c:v>
                </c:pt>
                <c:pt idx="14">
                  <c:v>52</c:v>
                </c:pt>
                <c:pt idx="15">
                  <c:v>270</c:v>
                </c:pt>
                <c:pt idx="16">
                  <c:v>501</c:v>
                </c:pt>
                <c:pt idx="17">
                  <c:v>201</c:v>
                </c:pt>
                <c:pt idx="18">
                  <c:v>290</c:v>
                </c:pt>
                <c:pt idx="19">
                  <c:v>11</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190</c:v>
                </c:pt>
                <c:pt idx="1">
                  <c:v>10</c:v>
                </c:pt>
                <c:pt idx="2">
                  <c:v>980</c:v>
                </c:pt>
                <c:pt idx="3">
                  <c:v>8</c:v>
                </c:pt>
                <c:pt idx="4">
                  <c:v>38</c:v>
                </c:pt>
                <c:pt idx="5">
                  <c:v>357</c:v>
                </c:pt>
                <c:pt idx="6">
                  <c:v>1935</c:v>
                </c:pt>
                <c:pt idx="7">
                  <c:v>203</c:v>
                </c:pt>
                <c:pt idx="8">
                  <c:v>941</c:v>
                </c:pt>
                <c:pt idx="9">
                  <c:v>158</c:v>
                </c:pt>
                <c:pt idx="10">
                  <c:v>92</c:v>
                </c:pt>
                <c:pt idx="11">
                  <c:v>133</c:v>
                </c:pt>
                <c:pt idx="12">
                  <c:v>1556</c:v>
                </c:pt>
                <c:pt idx="13">
                  <c:v>920</c:v>
                </c:pt>
                <c:pt idx="14">
                  <c:v>48</c:v>
                </c:pt>
                <c:pt idx="15">
                  <c:v>413</c:v>
                </c:pt>
                <c:pt idx="16">
                  <c:v>1052</c:v>
                </c:pt>
                <c:pt idx="17">
                  <c:v>104</c:v>
                </c:pt>
                <c:pt idx="18">
                  <c:v>407</c:v>
                </c:pt>
                <c:pt idx="19">
                  <c:v>17</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1078</c:v>
                </c:pt>
                <c:pt idx="1">
                  <c:v>391</c:v>
                </c:pt>
                <c:pt idx="2">
                  <c:v>408</c:v>
                </c:pt>
                <c:pt idx="3">
                  <c:v>505</c:v>
                </c:pt>
                <c:pt idx="4">
                  <c:v>660</c:v>
                </c:pt>
                <c:pt idx="5">
                  <c:v>242</c:v>
                </c:pt>
                <c:pt idx="6">
                  <c:v>289</c:v>
                </c:pt>
                <c:pt idx="7">
                  <c:v>1670</c:v>
                </c:pt>
                <c:pt idx="8">
                  <c:v>130</c:v>
                </c:pt>
                <c:pt idx="9">
                  <c:v>184</c:v>
                </c:pt>
                <c:pt idx="10">
                  <c:v>170</c:v>
                </c:pt>
                <c:pt idx="11">
                  <c:v>477</c:v>
                </c:pt>
                <c:pt idx="12">
                  <c:v>666</c:v>
                </c:pt>
                <c:pt idx="13">
                  <c:v>935</c:v>
                </c:pt>
                <c:pt idx="14">
                  <c:v>339</c:v>
                </c:pt>
                <c:pt idx="15">
                  <c:v>371</c:v>
                </c:pt>
                <c:pt idx="16">
                  <c:v>2024</c:v>
                </c:pt>
                <c:pt idx="17">
                  <c:v>1256</c:v>
                </c:pt>
                <c:pt idx="18">
                  <c:v>590</c:v>
                </c:pt>
                <c:pt idx="19">
                  <c:v>430</c:v>
                </c:pt>
                <c:pt idx="20">
                  <c:v>5210</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542</c:v>
                </c:pt>
                <c:pt idx="1">
                  <c:v>192</c:v>
                </c:pt>
                <c:pt idx="2">
                  <c:v>199</c:v>
                </c:pt>
                <c:pt idx="3">
                  <c:v>256</c:v>
                </c:pt>
                <c:pt idx="4">
                  <c:v>414</c:v>
                </c:pt>
                <c:pt idx="5">
                  <c:v>149</c:v>
                </c:pt>
                <c:pt idx="6">
                  <c:v>162</c:v>
                </c:pt>
                <c:pt idx="7">
                  <c:v>972</c:v>
                </c:pt>
                <c:pt idx="8">
                  <c:v>64</c:v>
                </c:pt>
                <c:pt idx="9">
                  <c:v>95</c:v>
                </c:pt>
                <c:pt idx="10">
                  <c:v>72</c:v>
                </c:pt>
                <c:pt idx="11">
                  <c:v>141</c:v>
                </c:pt>
                <c:pt idx="12">
                  <c:v>263</c:v>
                </c:pt>
                <c:pt idx="13">
                  <c:v>392</c:v>
                </c:pt>
                <c:pt idx="14">
                  <c:v>196</c:v>
                </c:pt>
                <c:pt idx="15">
                  <c:v>158</c:v>
                </c:pt>
                <c:pt idx="16">
                  <c:v>997</c:v>
                </c:pt>
                <c:pt idx="17">
                  <c:v>824</c:v>
                </c:pt>
                <c:pt idx="18">
                  <c:v>310</c:v>
                </c:pt>
                <c:pt idx="19">
                  <c:v>250</c:v>
                </c:pt>
                <c:pt idx="20">
                  <c:v>2920</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2600</c:v>
                </c:pt>
                <c:pt idx="1">
                  <c:v>362</c:v>
                </c:pt>
                <c:pt idx="2">
                  <c:v>20562</c:v>
                </c:pt>
                <c:pt idx="3">
                  <c:v>1194</c:v>
                </c:pt>
                <c:pt idx="4">
                  <c:v>1088</c:v>
                </c:pt>
                <c:pt idx="5">
                  <c:v>12190</c:v>
                </c:pt>
                <c:pt idx="6">
                  <c:v>14919</c:v>
                </c:pt>
                <c:pt idx="7">
                  <c:v>6473</c:v>
                </c:pt>
                <c:pt idx="8">
                  <c:v>6565</c:v>
                </c:pt>
                <c:pt idx="9">
                  <c:v>9323</c:v>
                </c:pt>
                <c:pt idx="10">
                  <c:v>1286</c:v>
                </c:pt>
                <c:pt idx="11">
                  <c:v>793</c:v>
                </c:pt>
                <c:pt idx="12">
                  <c:v>6799</c:v>
                </c:pt>
                <c:pt idx="13">
                  <c:v>2899</c:v>
                </c:pt>
                <c:pt idx="14">
                  <c:v>4086</c:v>
                </c:pt>
                <c:pt idx="15">
                  <c:v>621</c:v>
                </c:pt>
                <c:pt idx="16">
                  <c:v>4151</c:v>
                </c:pt>
                <c:pt idx="17">
                  <c:v>1200</c:v>
                </c:pt>
                <c:pt idx="18">
                  <c:v>1213</c:v>
                </c:pt>
                <c:pt idx="19">
                  <c:v>24</c:v>
                </c:pt>
                <c:pt idx="20">
                  <c:v>13</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1241</c:v>
                </c:pt>
                <c:pt idx="1">
                  <c:v>36</c:v>
                </c:pt>
                <c:pt idx="2">
                  <c:v>9435</c:v>
                </c:pt>
                <c:pt idx="3">
                  <c:v>338</c:v>
                </c:pt>
                <c:pt idx="4">
                  <c:v>398</c:v>
                </c:pt>
                <c:pt idx="5">
                  <c:v>1902</c:v>
                </c:pt>
                <c:pt idx="6">
                  <c:v>16012</c:v>
                </c:pt>
                <c:pt idx="7">
                  <c:v>2072</c:v>
                </c:pt>
                <c:pt idx="8">
                  <c:v>7095</c:v>
                </c:pt>
                <c:pt idx="9">
                  <c:v>5035</c:v>
                </c:pt>
                <c:pt idx="10">
                  <c:v>2600</c:v>
                </c:pt>
                <c:pt idx="11">
                  <c:v>491</c:v>
                </c:pt>
                <c:pt idx="12">
                  <c:v>7682</c:v>
                </c:pt>
                <c:pt idx="13">
                  <c:v>2522</c:v>
                </c:pt>
                <c:pt idx="14">
                  <c:v>3380</c:v>
                </c:pt>
                <c:pt idx="15">
                  <c:v>3258</c:v>
                </c:pt>
                <c:pt idx="16">
                  <c:v>12922</c:v>
                </c:pt>
                <c:pt idx="17">
                  <c:v>1737</c:v>
                </c:pt>
                <c:pt idx="18">
                  <c:v>4344</c:v>
                </c:pt>
                <c:pt idx="19">
                  <c:v>131</c:v>
                </c:pt>
                <c:pt idx="20">
                  <c:v>21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7512</c:v>
                </c:pt>
                <c:pt idx="1">
                  <c:v>2924</c:v>
                </c:pt>
                <c:pt idx="2">
                  <c:v>2336</c:v>
                </c:pt>
                <c:pt idx="3">
                  <c:v>1951</c:v>
                </c:pt>
                <c:pt idx="4">
                  <c:v>5550</c:v>
                </c:pt>
                <c:pt idx="5">
                  <c:v>2282</c:v>
                </c:pt>
                <c:pt idx="6">
                  <c:v>2079</c:v>
                </c:pt>
                <c:pt idx="7">
                  <c:v>5300</c:v>
                </c:pt>
                <c:pt idx="8">
                  <c:v>695</c:v>
                </c:pt>
                <c:pt idx="9">
                  <c:v>1295</c:v>
                </c:pt>
                <c:pt idx="10">
                  <c:v>1261</c:v>
                </c:pt>
                <c:pt idx="11">
                  <c:v>3007</c:v>
                </c:pt>
                <c:pt idx="12">
                  <c:v>2993</c:v>
                </c:pt>
                <c:pt idx="13">
                  <c:v>6419</c:v>
                </c:pt>
                <c:pt idx="14">
                  <c:v>1503</c:v>
                </c:pt>
                <c:pt idx="15">
                  <c:v>2543</c:v>
                </c:pt>
                <c:pt idx="16">
                  <c:v>8085</c:v>
                </c:pt>
                <c:pt idx="17">
                  <c:v>4015</c:v>
                </c:pt>
                <c:pt idx="18">
                  <c:v>1825</c:v>
                </c:pt>
                <c:pt idx="19">
                  <c:v>3461</c:v>
                </c:pt>
                <c:pt idx="20">
                  <c:v>31450</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4587</c:v>
                </c:pt>
                <c:pt idx="1">
                  <c:v>2168</c:v>
                </c:pt>
                <c:pt idx="2">
                  <c:v>2074</c:v>
                </c:pt>
                <c:pt idx="3">
                  <c:v>1533</c:v>
                </c:pt>
                <c:pt idx="4">
                  <c:v>4181</c:v>
                </c:pt>
                <c:pt idx="5">
                  <c:v>1830</c:v>
                </c:pt>
                <c:pt idx="6">
                  <c:v>1547</c:v>
                </c:pt>
                <c:pt idx="7">
                  <c:v>4979</c:v>
                </c:pt>
                <c:pt idx="8">
                  <c:v>610</c:v>
                </c:pt>
                <c:pt idx="9">
                  <c:v>1021</c:v>
                </c:pt>
                <c:pt idx="10">
                  <c:v>893</c:v>
                </c:pt>
                <c:pt idx="11">
                  <c:v>1911</c:v>
                </c:pt>
                <c:pt idx="12">
                  <c:v>2790</c:v>
                </c:pt>
                <c:pt idx="13">
                  <c:v>4836</c:v>
                </c:pt>
                <c:pt idx="14">
                  <c:v>1423</c:v>
                </c:pt>
                <c:pt idx="15">
                  <c:v>2126</c:v>
                </c:pt>
                <c:pt idx="16">
                  <c:v>7568</c:v>
                </c:pt>
                <c:pt idx="17">
                  <c:v>3505</c:v>
                </c:pt>
                <c:pt idx="18">
                  <c:v>1444</c:v>
                </c:pt>
                <c:pt idx="19">
                  <c:v>2420</c:v>
                </c:pt>
                <c:pt idx="20">
                  <c:v>29299</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749726</v>
      </c>
      <c r="E8" s="103">
        <v>683981</v>
      </c>
      <c r="F8" s="104">
        <f>SUM(D8:E8)</f>
        <v>1433707</v>
      </c>
      <c r="H8" s="29"/>
      <c r="J8" s="53"/>
      <c r="L8" s="31"/>
    </row>
    <row r="9" spans="1:12" ht="15" customHeight="1" x14ac:dyDescent="0.2">
      <c r="B9" s="39" t="s">
        <v>7</v>
      </c>
      <c r="C9" s="40" t="s">
        <v>8</v>
      </c>
      <c r="D9" s="105">
        <v>54628</v>
      </c>
      <c r="E9" s="105">
        <v>52219</v>
      </c>
      <c r="F9" s="106">
        <f t="shared" ref="F9:F14" si="0">SUM(D9:E9)</f>
        <v>106847</v>
      </c>
      <c r="H9" s="29"/>
      <c r="J9" s="53"/>
      <c r="L9" s="31"/>
    </row>
    <row r="10" spans="1:12" ht="15" customHeight="1" x14ac:dyDescent="0.2">
      <c r="B10" s="39" t="s">
        <v>9</v>
      </c>
      <c r="C10" s="40" t="s">
        <v>10</v>
      </c>
      <c r="D10" s="105">
        <v>51627</v>
      </c>
      <c r="E10" s="105">
        <v>28512</v>
      </c>
      <c r="F10" s="106">
        <f t="shared" si="0"/>
        <v>80139</v>
      </c>
      <c r="H10" s="29"/>
      <c r="J10" s="53"/>
      <c r="L10" s="31"/>
    </row>
    <row r="11" spans="1:12" ht="15" customHeight="1" x14ac:dyDescent="0.2">
      <c r="B11" s="39" t="s">
        <v>11</v>
      </c>
      <c r="C11" s="40" t="s">
        <v>12</v>
      </c>
      <c r="D11" s="105">
        <v>12611</v>
      </c>
      <c r="E11" s="105">
        <v>5779</v>
      </c>
      <c r="F11" s="106">
        <f t="shared" si="0"/>
        <v>18390</v>
      </c>
      <c r="H11" s="29"/>
      <c r="J11" s="53"/>
      <c r="L11" s="31"/>
    </row>
    <row r="12" spans="1:12" ht="15" customHeight="1" x14ac:dyDescent="0.2">
      <c r="B12" s="39" t="s">
        <v>13</v>
      </c>
      <c r="C12" s="40" t="s">
        <v>14</v>
      </c>
      <c r="D12" s="105">
        <v>11330</v>
      </c>
      <c r="E12" s="105">
        <v>6547</v>
      </c>
      <c r="F12" s="106">
        <f t="shared" si="0"/>
        <v>17877</v>
      </c>
      <c r="H12" s="29"/>
      <c r="J12" s="53"/>
      <c r="L12" s="31"/>
    </row>
    <row r="13" spans="1:12" ht="51" customHeight="1" x14ac:dyDescent="0.2">
      <c r="B13" s="39" t="s">
        <v>15</v>
      </c>
      <c r="C13" s="88" t="s">
        <v>16</v>
      </c>
      <c r="D13" s="105">
        <v>104</v>
      </c>
      <c r="E13" s="105">
        <v>47</v>
      </c>
      <c r="F13" s="106">
        <f t="shared" si="0"/>
        <v>151</v>
      </c>
      <c r="H13" s="29"/>
      <c r="J13" s="54"/>
      <c r="L13" s="31"/>
    </row>
    <row r="14" spans="1:12" ht="15" customHeight="1" x14ac:dyDescent="0.2">
      <c r="B14" s="39" t="s">
        <v>17</v>
      </c>
      <c r="C14" s="40" t="s">
        <v>18</v>
      </c>
      <c r="D14" s="107">
        <v>1933</v>
      </c>
      <c r="E14" s="107">
        <v>2553</v>
      </c>
      <c r="F14" s="108">
        <f t="shared" si="0"/>
        <v>4486</v>
      </c>
      <c r="H14" s="29"/>
      <c r="J14" s="53"/>
      <c r="L14" s="31"/>
    </row>
    <row r="15" spans="1:12" ht="15" customHeight="1" x14ac:dyDescent="0.2">
      <c r="B15" s="132" t="s">
        <v>19</v>
      </c>
      <c r="C15" s="133"/>
      <c r="D15" s="109">
        <f>SUM(D8:D14)</f>
        <v>881959</v>
      </c>
      <c r="E15" s="109">
        <f t="shared" ref="E15:F15" si="1">SUM(E8:E14)</f>
        <v>779638</v>
      </c>
      <c r="F15" s="109">
        <f t="shared" si="1"/>
        <v>1661597</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614326</v>
      </c>
      <c r="E7" s="96">
        <v>390902</v>
      </c>
      <c r="F7" s="96">
        <v>314541</v>
      </c>
      <c r="G7" s="96">
        <v>113938</v>
      </c>
      <c r="H7" s="97">
        <f>SUM(D7:G7)</f>
        <v>1433707</v>
      </c>
      <c r="K7" s="42"/>
      <c r="L7" s="42"/>
      <c r="M7" s="42"/>
      <c r="N7" s="43"/>
      <c r="P7" s="1" t="s">
        <v>25</v>
      </c>
    </row>
    <row r="8" spans="2:16" ht="21.95" customHeight="1" x14ac:dyDescent="0.2">
      <c r="B8" s="39" t="s">
        <v>7</v>
      </c>
      <c r="C8" s="40" t="s">
        <v>8</v>
      </c>
      <c r="D8" s="98">
        <v>56065</v>
      </c>
      <c r="E8" s="98">
        <v>26208</v>
      </c>
      <c r="F8" s="98">
        <v>17932</v>
      </c>
      <c r="G8" s="98">
        <v>6642</v>
      </c>
      <c r="H8" s="99">
        <f t="shared" ref="H8:H13" si="0">SUM(D8:G8)</f>
        <v>106847</v>
      </c>
      <c r="K8" s="42"/>
      <c r="L8" s="41"/>
      <c r="M8" s="41"/>
      <c r="P8" s="2">
        <f>H7-'T 1.'!F8</f>
        <v>0</v>
      </c>
    </row>
    <row r="9" spans="2:16" ht="21.95" customHeight="1" x14ac:dyDescent="0.2">
      <c r="B9" s="39" t="s">
        <v>9</v>
      </c>
      <c r="C9" s="40" t="s">
        <v>10</v>
      </c>
      <c r="D9" s="98">
        <v>26999</v>
      </c>
      <c r="E9" s="98">
        <v>25833</v>
      </c>
      <c r="F9" s="98">
        <v>19255</v>
      </c>
      <c r="G9" s="98">
        <v>8052</v>
      </c>
      <c r="H9" s="99">
        <f t="shared" si="0"/>
        <v>80139</v>
      </c>
      <c r="K9" s="42"/>
      <c r="L9" s="41"/>
      <c r="M9" s="41"/>
      <c r="P9" s="2">
        <f>H8-'T 1.'!F9</f>
        <v>0</v>
      </c>
    </row>
    <row r="10" spans="2:16" ht="21.95" customHeight="1" x14ac:dyDescent="0.2">
      <c r="B10" s="39" t="s">
        <v>11</v>
      </c>
      <c r="C10" s="40" t="s">
        <v>12</v>
      </c>
      <c r="D10" s="98">
        <v>5253</v>
      </c>
      <c r="E10" s="98">
        <v>4759</v>
      </c>
      <c r="F10" s="98">
        <v>5916</v>
      </c>
      <c r="G10" s="98">
        <v>2462</v>
      </c>
      <c r="H10" s="99">
        <f t="shared" si="0"/>
        <v>18390</v>
      </c>
      <c r="K10" s="43"/>
      <c r="L10" s="44"/>
      <c r="M10" s="41"/>
      <c r="P10" s="2">
        <f>H9-'T 1.'!F10</f>
        <v>0</v>
      </c>
    </row>
    <row r="11" spans="2:16" ht="21.95" customHeight="1" x14ac:dyDescent="0.2">
      <c r="B11" s="39" t="s">
        <v>13</v>
      </c>
      <c r="C11" s="40" t="s">
        <v>14</v>
      </c>
      <c r="D11" s="98">
        <v>5133</v>
      </c>
      <c r="E11" s="98">
        <v>5270</v>
      </c>
      <c r="F11" s="98">
        <v>4246</v>
      </c>
      <c r="G11" s="98">
        <v>3228</v>
      </c>
      <c r="H11" s="99">
        <f t="shared" si="0"/>
        <v>17877</v>
      </c>
      <c r="K11" s="45"/>
      <c r="L11" s="44"/>
      <c r="M11" s="41"/>
      <c r="P11" s="2">
        <f>H10-'T 1.'!F11</f>
        <v>0</v>
      </c>
    </row>
    <row r="12" spans="2:16" ht="51" customHeight="1" x14ac:dyDescent="0.2">
      <c r="B12" s="39" t="s">
        <v>15</v>
      </c>
      <c r="C12" s="88" t="s">
        <v>16</v>
      </c>
      <c r="D12" s="98">
        <v>67</v>
      </c>
      <c r="E12" s="98">
        <v>47</v>
      </c>
      <c r="F12" s="98">
        <v>19</v>
      </c>
      <c r="G12" s="98">
        <v>18</v>
      </c>
      <c r="H12" s="99">
        <f t="shared" si="0"/>
        <v>151</v>
      </c>
      <c r="K12" s="45"/>
      <c r="L12" s="44"/>
      <c r="M12" s="41"/>
      <c r="P12" s="2">
        <f>H11-'T 1.'!F12</f>
        <v>0</v>
      </c>
    </row>
    <row r="13" spans="2:16" ht="21.95" customHeight="1" x14ac:dyDescent="0.2">
      <c r="B13" s="39" t="s">
        <v>17</v>
      </c>
      <c r="C13" s="40" t="s">
        <v>18</v>
      </c>
      <c r="D13" s="100">
        <v>709</v>
      </c>
      <c r="E13" s="100">
        <v>1137</v>
      </c>
      <c r="F13" s="100">
        <v>1834</v>
      </c>
      <c r="G13" s="100">
        <v>806</v>
      </c>
      <c r="H13" s="101">
        <f t="shared" si="0"/>
        <v>4486</v>
      </c>
      <c r="K13" s="45"/>
      <c r="L13" s="44"/>
      <c r="M13" s="41"/>
      <c r="P13" s="2">
        <f>H12-'T 1.'!F13</f>
        <v>0</v>
      </c>
    </row>
    <row r="14" spans="2:16" ht="21.95" customHeight="1" x14ac:dyDescent="0.2">
      <c r="B14" s="135" t="s">
        <v>19</v>
      </c>
      <c r="C14" s="136"/>
      <c r="D14" s="102">
        <f>SUM(D7:D13)</f>
        <v>708552</v>
      </c>
      <c r="E14" s="102">
        <f t="shared" ref="E14:H14" si="1">SUM(E7:E13)</f>
        <v>454156</v>
      </c>
      <c r="F14" s="102">
        <f t="shared" si="1"/>
        <v>363743</v>
      </c>
      <c r="G14" s="102">
        <f t="shared" si="1"/>
        <v>135146</v>
      </c>
      <c r="H14" s="102">
        <f t="shared" si="1"/>
        <v>1661597</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J11" sqref="J11"/>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31. listopada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39631</v>
      </c>
      <c r="F7" s="95">
        <v>18750</v>
      </c>
      <c r="G7" s="110">
        <f>SUM(E7:F7)</f>
        <v>58381</v>
      </c>
    </row>
    <row r="8" spans="2:8" ht="15" customHeight="1" x14ac:dyDescent="0.2">
      <c r="B8" s="90" t="s">
        <v>7</v>
      </c>
      <c r="C8" s="85" t="s">
        <v>32</v>
      </c>
      <c r="D8" s="27" t="s">
        <v>33</v>
      </c>
      <c r="E8" s="95">
        <v>3583</v>
      </c>
      <c r="F8" s="95">
        <v>529</v>
      </c>
      <c r="G8" s="110">
        <f>SUM(E8:F8)</f>
        <v>4112</v>
      </c>
    </row>
    <row r="9" spans="2:8" ht="15" customHeight="1" x14ac:dyDescent="0.2">
      <c r="B9" s="91" t="s">
        <v>9</v>
      </c>
      <c r="C9" s="85" t="s">
        <v>34</v>
      </c>
      <c r="D9" s="27" t="s">
        <v>35</v>
      </c>
      <c r="E9" s="95">
        <v>160980</v>
      </c>
      <c r="F9" s="95">
        <v>90575</v>
      </c>
      <c r="G9" s="110">
        <f t="shared" ref="G9:G28" si="0">SUM(E9:F9)</f>
        <v>251555</v>
      </c>
    </row>
    <row r="10" spans="2:8" ht="15" customHeight="1" x14ac:dyDescent="0.2">
      <c r="B10" s="91" t="s">
        <v>11</v>
      </c>
      <c r="C10" s="85" t="s">
        <v>36</v>
      </c>
      <c r="D10" s="27" t="s">
        <v>37</v>
      </c>
      <c r="E10" s="95">
        <v>11564</v>
      </c>
      <c r="F10" s="95">
        <v>3569</v>
      </c>
      <c r="G10" s="110">
        <f t="shared" si="0"/>
        <v>15133</v>
      </c>
    </row>
    <row r="11" spans="2:8" ht="27" customHeight="1" x14ac:dyDescent="0.2">
      <c r="B11" s="91" t="s">
        <v>13</v>
      </c>
      <c r="C11" s="85" t="s">
        <v>38</v>
      </c>
      <c r="D11" s="30" t="s">
        <v>39</v>
      </c>
      <c r="E11" s="95">
        <v>18749</v>
      </c>
      <c r="F11" s="95">
        <v>5624</v>
      </c>
      <c r="G11" s="110">
        <f t="shared" si="0"/>
        <v>24373</v>
      </c>
    </row>
    <row r="12" spans="2:8" ht="15" customHeight="1" x14ac:dyDescent="0.2">
      <c r="B12" s="91" t="s">
        <v>15</v>
      </c>
      <c r="C12" s="85" t="s">
        <v>40</v>
      </c>
      <c r="D12" s="30" t="s">
        <v>41</v>
      </c>
      <c r="E12" s="95">
        <v>122955</v>
      </c>
      <c r="F12" s="95">
        <v>16006</v>
      </c>
      <c r="G12" s="110">
        <f t="shared" si="0"/>
        <v>138961</v>
      </c>
    </row>
    <row r="13" spans="2:8" ht="27" customHeight="1" x14ac:dyDescent="0.2">
      <c r="B13" s="91" t="s">
        <v>17</v>
      </c>
      <c r="C13" s="85" t="s">
        <v>42</v>
      </c>
      <c r="D13" s="30" t="s">
        <v>43</v>
      </c>
      <c r="E13" s="95">
        <v>116200</v>
      </c>
      <c r="F13" s="95">
        <v>130240</v>
      </c>
      <c r="G13" s="110">
        <f t="shared" si="0"/>
        <v>246440</v>
      </c>
    </row>
    <row r="14" spans="2:8" ht="15" customHeight="1" x14ac:dyDescent="0.2">
      <c r="B14" s="39" t="s">
        <v>44</v>
      </c>
      <c r="C14" s="85" t="s">
        <v>45</v>
      </c>
      <c r="D14" s="27" t="s">
        <v>46</v>
      </c>
      <c r="E14" s="95">
        <v>69331</v>
      </c>
      <c r="F14" s="95">
        <v>19147</v>
      </c>
      <c r="G14" s="110">
        <f t="shared" si="0"/>
        <v>88478</v>
      </c>
    </row>
    <row r="15" spans="2:8" ht="15" customHeight="1" x14ac:dyDescent="0.2">
      <c r="B15" s="39" t="s">
        <v>47</v>
      </c>
      <c r="C15" s="85" t="s">
        <v>48</v>
      </c>
      <c r="D15" s="27" t="s">
        <v>49</v>
      </c>
      <c r="E15" s="95">
        <v>52312</v>
      </c>
      <c r="F15" s="95">
        <v>58000</v>
      </c>
      <c r="G15" s="110">
        <f t="shared" si="0"/>
        <v>110312</v>
      </c>
    </row>
    <row r="16" spans="2:8" ht="15" customHeight="1" x14ac:dyDescent="0.2">
      <c r="B16" s="39" t="s">
        <v>50</v>
      </c>
      <c r="C16" s="85" t="s">
        <v>51</v>
      </c>
      <c r="D16" s="27" t="s">
        <v>52</v>
      </c>
      <c r="E16" s="95">
        <v>38782</v>
      </c>
      <c r="F16" s="95">
        <v>21327</v>
      </c>
      <c r="G16" s="110">
        <f t="shared" si="0"/>
        <v>60109</v>
      </c>
    </row>
    <row r="17" spans="2:13" ht="15" customHeight="1" x14ac:dyDescent="0.2">
      <c r="B17" s="39" t="s">
        <v>53</v>
      </c>
      <c r="C17" s="85" t="s">
        <v>54</v>
      </c>
      <c r="D17" s="27" t="s">
        <v>55</v>
      </c>
      <c r="E17" s="95">
        <v>13219</v>
      </c>
      <c r="F17" s="95">
        <v>27660</v>
      </c>
      <c r="G17" s="110">
        <f t="shared" si="0"/>
        <v>40879</v>
      </c>
    </row>
    <row r="18" spans="2:13" ht="15" customHeight="1" x14ac:dyDescent="0.2">
      <c r="B18" s="39" t="s">
        <v>56</v>
      </c>
      <c r="C18" s="85" t="s">
        <v>57</v>
      </c>
      <c r="D18" s="27" t="s">
        <v>58</v>
      </c>
      <c r="E18" s="95">
        <v>9105</v>
      </c>
      <c r="F18" s="95">
        <v>6168</v>
      </c>
      <c r="G18" s="110">
        <f t="shared" si="0"/>
        <v>15273</v>
      </c>
    </row>
    <row r="19" spans="2:13" ht="15" customHeight="1" x14ac:dyDescent="0.2">
      <c r="B19" s="39" t="s">
        <v>59</v>
      </c>
      <c r="C19" s="85" t="s">
        <v>60</v>
      </c>
      <c r="D19" s="27" t="s">
        <v>61</v>
      </c>
      <c r="E19" s="95">
        <v>54457</v>
      </c>
      <c r="F19" s="95">
        <v>55426</v>
      </c>
      <c r="G19" s="110">
        <f t="shared" si="0"/>
        <v>109883</v>
      </c>
    </row>
    <row r="20" spans="2:13" ht="15" customHeight="1" x14ac:dyDescent="0.2">
      <c r="B20" s="39" t="s">
        <v>62</v>
      </c>
      <c r="C20" s="85" t="s">
        <v>63</v>
      </c>
      <c r="D20" s="27" t="s">
        <v>64</v>
      </c>
      <c r="E20" s="95">
        <v>32658</v>
      </c>
      <c r="F20" s="95">
        <v>27158</v>
      </c>
      <c r="G20" s="110">
        <f t="shared" si="0"/>
        <v>59816</v>
      </c>
    </row>
    <row r="21" spans="2:13" ht="15" customHeight="1" x14ac:dyDescent="0.2">
      <c r="B21" s="39" t="s">
        <v>65</v>
      </c>
      <c r="C21" s="85" t="s">
        <v>66</v>
      </c>
      <c r="D21" s="27" t="s">
        <v>67</v>
      </c>
      <c r="E21" s="95">
        <v>59608</v>
      </c>
      <c r="F21" s="95">
        <v>60420</v>
      </c>
      <c r="G21" s="110">
        <f t="shared" si="0"/>
        <v>120028</v>
      </c>
    </row>
    <row r="22" spans="2:13" ht="15" customHeight="1" x14ac:dyDescent="0.2">
      <c r="B22" s="39" t="s">
        <v>68</v>
      </c>
      <c r="C22" s="85" t="s">
        <v>69</v>
      </c>
      <c r="D22" s="27" t="s">
        <v>70</v>
      </c>
      <c r="E22" s="95">
        <v>24856</v>
      </c>
      <c r="F22" s="95">
        <v>100489</v>
      </c>
      <c r="G22" s="110">
        <f t="shared" si="0"/>
        <v>125345</v>
      </c>
    </row>
    <row r="23" spans="2:13" ht="15" customHeight="1" x14ac:dyDescent="0.2">
      <c r="B23" s="39" t="s">
        <v>71</v>
      </c>
      <c r="C23" s="85" t="s">
        <v>72</v>
      </c>
      <c r="D23" s="27" t="s">
        <v>73</v>
      </c>
      <c r="E23" s="95">
        <v>24224</v>
      </c>
      <c r="F23" s="95">
        <v>89232</v>
      </c>
      <c r="G23" s="110">
        <f t="shared" si="0"/>
        <v>113456</v>
      </c>
    </row>
    <row r="24" spans="2:13" ht="15" customHeight="1" x14ac:dyDescent="0.2">
      <c r="B24" s="39" t="s">
        <v>74</v>
      </c>
      <c r="C24" s="85" t="s">
        <v>75</v>
      </c>
      <c r="D24" s="27" t="s">
        <v>76</v>
      </c>
      <c r="E24" s="95">
        <v>15155</v>
      </c>
      <c r="F24" s="95">
        <v>17301</v>
      </c>
      <c r="G24" s="110">
        <f t="shared" si="0"/>
        <v>32456</v>
      </c>
    </row>
    <row r="25" spans="2:13" ht="15" customHeight="1" x14ac:dyDescent="0.2">
      <c r="B25" s="39" t="s">
        <v>77</v>
      </c>
      <c r="C25" s="85" t="s">
        <v>78</v>
      </c>
      <c r="D25" s="27" t="s">
        <v>79</v>
      </c>
      <c r="E25" s="95">
        <v>13124</v>
      </c>
      <c r="F25" s="95">
        <v>29714</v>
      </c>
      <c r="G25" s="110">
        <f t="shared" si="0"/>
        <v>42838</v>
      </c>
    </row>
    <row r="26" spans="2:13" ht="39" customHeight="1" x14ac:dyDescent="0.2">
      <c r="B26" s="39" t="s">
        <v>80</v>
      </c>
      <c r="C26" s="85" t="s">
        <v>81</v>
      </c>
      <c r="D26" s="30" t="s">
        <v>82</v>
      </c>
      <c r="E26" s="95">
        <v>324</v>
      </c>
      <c r="F26" s="95">
        <v>1298</v>
      </c>
      <c r="G26" s="110">
        <f t="shared" si="0"/>
        <v>1622</v>
      </c>
    </row>
    <row r="27" spans="2:13" ht="15" customHeight="1" x14ac:dyDescent="0.2">
      <c r="B27" s="39" t="s">
        <v>83</v>
      </c>
      <c r="C27" s="85" t="s">
        <v>84</v>
      </c>
      <c r="D27" s="27" t="s">
        <v>85</v>
      </c>
      <c r="E27" s="95">
        <v>196</v>
      </c>
      <c r="F27" s="95">
        <v>245</v>
      </c>
      <c r="G27" s="110">
        <f t="shared" si="0"/>
        <v>441</v>
      </c>
      <c r="M27" s="3" t="s">
        <v>25</v>
      </c>
    </row>
    <row r="28" spans="2:13" ht="15" customHeight="1" x14ac:dyDescent="0.2">
      <c r="B28" s="92" t="s">
        <v>86</v>
      </c>
      <c r="C28" s="84"/>
      <c r="D28" s="86" t="s">
        <v>87</v>
      </c>
      <c r="E28" s="95">
        <v>946</v>
      </c>
      <c r="F28" s="95">
        <v>760</v>
      </c>
      <c r="G28" s="110">
        <f t="shared" si="0"/>
        <v>1706</v>
      </c>
      <c r="M28" s="42">
        <f>F29-'T 1.'!E15</f>
        <v>0</v>
      </c>
    </row>
    <row r="29" spans="2:13" ht="15" customHeight="1" x14ac:dyDescent="0.2">
      <c r="B29" s="139" t="s">
        <v>19</v>
      </c>
      <c r="C29" s="140"/>
      <c r="D29" s="140"/>
      <c r="E29" s="109">
        <f>SUM(E7:E28)</f>
        <v>881959</v>
      </c>
      <c r="F29" s="109">
        <f t="shared" ref="F29:G29" si="1">SUM(F7:F28)</f>
        <v>779638</v>
      </c>
      <c r="G29" s="109">
        <f t="shared" si="1"/>
        <v>1661597</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31. listopada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80583</v>
      </c>
      <c r="E7" s="111">
        <v>6889</v>
      </c>
      <c r="F7" s="111">
        <v>5045</v>
      </c>
      <c r="G7" s="111">
        <v>1073</v>
      </c>
      <c r="H7" s="111">
        <v>588</v>
      </c>
      <c r="I7" s="111">
        <v>11</v>
      </c>
      <c r="J7" s="111">
        <v>258</v>
      </c>
      <c r="K7" s="112">
        <f>SUM(D7:J7)</f>
        <v>94447</v>
      </c>
      <c r="S7" s="3" t="s">
        <v>25</v>
      </c>
    </row>
    <row r="8" spans="2:19" ht="15" customHeight="1" x14ac:dyDescent="0.2">
      <c r="B8" s="16" t="s">
        <v>7</v>
      </c>
      <c r="C8" s="17" t="s">
        <v>96</v>
      </c>
      <c r="D8" s="113">
        <v>33173</v>
      </c>
      <c r="E8" s="113">
        <v>4287</v>
      </c>
      <c r="F8" s="113">
        <v>2431</v>
      </c>
      <c r="G8" s="113">
        <v>268</v>
      </c>
      <c r="H8" s="113">
        <v>213</v>
      </c>
      <c r="I8" s="113">
        <v>3</v>
      </c>
      <c r="J8" s="113">
        <v>78</v>
      </c>
      <c r="K8" s="112">
        <f t="shared" ref="K8:K27" si="0">SUM(D8:J8)</f>
        <v>40453</v>
      </c>
      <c r="S8" s="3">
        <f>D28-'T 1.'!F8</f>
        <v>0</v>
      </c>
    </row>
    <row r="9" spans="2:19" ht="15" customHeight="1" x14ac:dyDescent="0.2">
      <c r="B9" s="16" t="s">
        <v>9</v>
      </c>
      <c r="C9" s="17" t="s">
        <v>97</v>
      </c>
      <c r="D9" s="113">
        <v>35956</v>
      </c>
      <c r="E9" s="113">
        <v>3795</v>
      </c>
      <c r="F9" s="113">
        <v>2143</v>
      </c>
      <c r="G9" s="113">
        <v>840</v>
      </c>
      <c r="H9" s="113">
        <v>283</v>
      </c>
      <c r="I9" s="113">
        <v>2</v>
      </c>
      <c r="J9" s="113">
        <v>92</v>
      </c>
      <c r="K9" s="112">
        <f t="shared" si="0"/>
        <v>43111</v>
      </c>
      <c r="S9" s="3">
        <f>E28-'T 1.'!F9</f>
        <v>0</v>
      </c>
    </row>
    <row r="10" spans="2:19" ht="15" customHeight="1" x14ac:dyDescent="0.2">
      <c r="B10" s="16" t="s">
        <v>11</v>
      </c>
      <c r="C10" s="17" t="s">
        <v>98</v>
      </c>
      <c r="D10" s="113">
        <v>32199</v>
      </c>
      <c r="E10" s="113">
        <v>3517</v>
      </c>
      <c r="F10" s="113">
        <v>1714</v>
      </c>
      <c r="G10" s="113">
        <v>444</v>
      </c>
      <c r="H10" s="113">
        <v>249</v>
      </c>
      <c r="I10" s="113">
        <v>2</v>
      </c>
      <c r="J10" s="113">
        <v>84</v>
      </c>
      <c r="K10" s="112">
        <f t="shared" si="0"/>
        <v>38209</v>
      </c>
      <c r="S10" s="3">
        <f>F28-'T 1.'!F10</f>
        <v>0</v>
      </c>
    </row>
    <row r="11" spans="2:19" ht="15" customHeight="1" x14ac:dyDescent="0.2">
      <c r="B11" s="16" t="s">
        <v>13</v>
      </c>
      <c r="C11" s="17" t="s">
        <v>99</v>
      </c>
      <c r="D11" s="113">
        <v>60968</v>
      </c>
      <c r="E11" s="113">
        <v>5346</v>
      </c>
      <c r="F11" s="113">
        <v>2694</v>
      </c>
      <c r="G11" s="113">
        <v>661</v>
      </c>
      <c r="H11" s="113">
        <v>368</v>
      </c>
      <c r="I11" s="113">
        <v>2</v>
      </c>
      <c r="J11" s="113">
        <v>136</v>
      </c>
      <c r="K11" s="112">
        <f t="shared" si="0"/>
        <v>70175</v>
      </c>
      <c r="S11" s="3">
        <f>G28-'T 1.'!F11</f>
        <v>0</v>
      </c>
    </row>
    <row r="12" spans="2:19" ht="15" customHeight="1" x14ac:dyDescent="0.2">
      <c r="B12" s="16" t="s">
        <v>15</v>
      </c>
      <c r="C12" s="17" t="s">
        <v>100</v>
      </c>
      <c r="D12" s="113">
        <v>30400</v>
      </c>
      <c r="E12" s="113">
        <v>2327</v>
      </c>
      <c r="F12" s="113">
        <v>1487</v>
      </c>
      <c r="G12" s="113">
        <v>1859</v>
      </c>
      <c r="H12" s="113">
        <v>239</v>
      </c>
      <c r="I12" s="113">
        <v>2</v>
      </c>
      <c r="J12" s="113">
        <v>66</v>
      </c>
      <c r="K12" s="112">
        <f t="shared" si="0"/>
        <v>36380</v>
      </c>
      <c r="S12" s="3">
        <f>H28-'T 1.'!F12</f>
        <v>0</v>
      </c>
    </row>
    <row r="13" spans="2:19" ht="15" customHeight="1" x14ac:dyDescent="0.2">
      <c r="B13" s="16" t="s">
        <v>17</v>
      </c>
      <c r="C13" s="17" t="s">
        <v>101</v>
      </c>
      <c r="D13" s="113">
        <v>26999</v>
      </c>
      <c r="E13" s="113">
        <v>2707</v>
      </c>
      <c r="F13" s="113">
        <v>1115</v>
      </c>
      <c r="G13" s="113">
        <v>1618</v>
      </c>
      <c r="H13" s="113">
        <v>221</v>
      </c>
      <c r="I13" s="113">
        <v>3</v>
      </c>
      <c r="J13" s="113">
        <v>80</v>
      </c>
      <c r="K13" s="112">
        <f t="shared" si="0"/>
        <v>32743</v>
      </c>
      <c r="S13" s="3">
        <f>I28-'T 1.'!F13</f>
        <v>0</v>
      </c>
    </row>
    <row r="14" spans="2:19" ht="15" customHeight="1" x14ac:dyDescent="0.2">
      <c r="B14" s="16" t="s">
        <v>44</v>
      </c>
      <c r="C14" s="17" t="s">
        <v>102</v>
      </c>
      <c r="D14" s="113">
        <v>102130</v>
      </c>
      <c r="E14" s="113">
        <v>7629</v>
      </c>
      <c r="F14" s="113">
        <v>7833</v>
      </c>
      <c r="G14" s="113">
        <v>289</v>
      </c>
      <c r="H14" s="113">
        <v>2319</v>
      </c>
      <c r="I14" s="113">
        <v>15</v>
      </c>
      <c r="J14" s="113">
        <v>538</v>
      </c>
      <c r="K14" s="112">
        <f t="shared" si="0"/>
        <v>120753</v>
      </c>
      <c r="S14" s="3">
        <f>J28-'T 1.'!F14</f>
        <v>0</v>
      </c>
    </row>
    <row r="15" spans="2:19" ht="15" customHeight="1" x14ac:dyDescent="0.2">
      <c r="B15" s="16" t="s">
        <v>47</v>
      </c>
      <c r="C15" s="17" t="s">
        <v>103</v>
      </c>
      <c r="D15" s="113">
        <v>13334</v>
      </c>
      <c r="E15" s="113">
        <v>1610</v>
      </c>
      <c r="F15" s="113">
        <v>819</v>
      </c>
      <c r="G15" s="113">
        <v>527</v>
      </c>
      <c r="H15" s="113">
        <v>91</v>
      </c>
      <c r="I15" s="113">
        <v>0</v>
      </c>
      <c r="J15" s="113">
        <v>60</v>
      </c>
      <c r="K15" s="112">
        <f t="shared" si="0"/>
        <v>16441</v>
      </c>
      <c r="S15" s="3">
        <f>K28-'T 1.'!F15</f>
        <v>0</v>
      </c>
    </row>
    <row r="16" spans="2:19" ht="15" customHeight="1" x14ac:dyDescent="0.2">
      <c r="B16" s="16" t="s">
        <v>50</v>
      </c>
      <c r="C16" s="17" t="s">
        <v>104</v>
      </c>
      <c r="D16" s="113">
        <v>16580</v>
      </c>
      <c r="E16" s="113">
        <v>2464</v>
      </c>
      <c r="F16" s="113">
        <v>1065</v>
      </c>
      <c r="G16" s="113">
        <v>1475</v>
      </c>
      <c r="H16" s="113">
        <v>126</v>
      </c>
      <c r="I16" s="113">
        <v>1</v>
      </c>
      <c r="J16" s="113">
        <v>39</v>
      </c>
      <c r="K16" s="112">
        <f t="shared" si="0"/>
        <v>21750</v>
      </c>
    </row>
    <row r="17" spans="2:16" ht="15" customHeight="1" x14ac:dyDescent="0.2">
      <c r="B17" s="16" t="s">
        <v>53</v>
      </c>
      <c r="C17" s="17" t="s">
        <v>105</v>
      </c>
      <c r="D17" s="113">
        <v>16369</v>
      </c>
      <c r="E17" s="113">
        <v>1881</v>
      </c>
      <c r="F17" s="113">
        <v>1046</v>
      </c>
      <c r="G17" s="113">
        <v>540</v>
      </c>
      <c r="H17" s="113">
        <v>167</v>
      </c>
      <c r="I17" s="113">
        <v>1</v>
      </c>
      <c r="J17" s="113">
        <v>68</v>
      </c>
      <c r="K17" s="112">
        <f t="shared" si="0"/>
        <v>20072</v>
      </c>
    </row>
    <row r="18" spans="2:16" ht="15" customHeight="1" x14ac:dyDescent="0.2">
      <c r="B18" s="16" t="s">
        <v>56</v>
      </c>
      <c r="C18" s="17" t="s">
        <v>106</v>
      </c>
      <c r="D18" s="113">
        <v>36029</v>
      </c>
      <c r="E18" s="113">
        <v>4029</v>
      </c>
      <c r="F18" s="113">
        <v>2163</v>
      </c>
      <c r="G18" s="113">
        <v>840</v>
      </c>
      <c r="H18" s="113">
        <v>232</v>
      </c>
      <c r="I18" s="113">
        <v>0</v>
      </c>
      <c r="J18" s="113">
        <v>87</v>
      </c>
      <c r="K18" s="112">
        <f t="shared" si="0"/>
        <v>43380</v>
      </c>
    </row>
    <row r="19" spans="2:16" ht="15" customHeight="1" x14ac:dyDescent="0.2">
      <c r="B19" s="16" t="s">
        <v>59</v>
      </c>
      <c r="C19" s="17" t="s">
        <v>107</v>
      </c>
      <c r="D19" s="113">
        <v>50684</v>
      </c>
      <c r="E19" s="113">
        <v>5886</v>
      </c>
      <c r="F19" s="113">
        <v>3984</v>
      </c>
      <c r="G19" s="113">
        <v>761</v>
      </c>
      <c r="H19" s="113">
        <v>1171</v>
      </c>
      <c r="I19" s="113">
        <v>4</v>
      </c>
      <c r="J19" s="113">
        <v>335</v>
      </c>
      <c r="K19" s="112">
        <f t="shared" si="0"/>
        <v>62825</v>
      </c>
    </row>
    <row r="20" spans="2:16" ht="15" customHeight="1" x14ac:dyDescent="0.2">
      <c r="B20" s="16" t="s">
        <v>62</v>
      </c>
      <c r="C20" s="17" t="s">
        <v>108</v>
      </c>
      <c r="D20" s="113">
        <v>80197</v>
      </c>
      <c r="E20" s="113">
        <v>6235</v>
      </c>
      <c r="F20" s="113">
        <v>4479</v>
      </c>
      <c r="G20" s="113">
        <v>1887</v>
      </c>
      <c r="H20" s="113">
        <v>608</v>
      </c>
      <c r="I20" s="113">
        <v>3</v>
      </c>
      <c r="J20" s="113">
        <v>144</v>
      </c>
      <c r="K20" s="112">
        <f t="shared" si="0"/>
        <v>93553</v>
      </c>
    </row>
    <row r="21" spans="2:16" ht="15" customHeight="1" x14ac:dyDescent="0.2">
      <c r="B21" s="16" t="s">
        <v>65</v>
      </c>
      <c r="C21" s="17" t="s">
        <v>109</v>
      </c>
      <c r="D21" s="113">
        <v>28165</v>
      </c>
      <c r="E21" s="113">
        <v>3168</v>
      </c>
      <c r="F21" s="113">
        <v>2584</v>
      </c>
      <c r="G21" s="113">
        <v>312</v>
      </c>
      <c r="H21" s="113">
        <v>456</v>
      </c>
      <c r="I21" s="113">
        <v>1</v>
      </c>
      <c r="J21" s="113">
        <v>77</v>
      </c>
      <c r="K21" s="112">
        <f t="shared" si="0"/>
        <v>34763</v>
      </c>
    </row>
    <row r="22" spans="2:16" ht="15" customHeight="1" x14ac:dyDescent="0.2">
      <c r="B22" s="16" t="s">
        <v>68</v>
      </c>
      <c r="C22" s="17" t="s">
        <v>110</v>
      </c>
      <c r="D22" s="113">
        <v>36478</v>
      </c>
      <c r="E22" s="113">
        <v>4261</v>
      </c>
      <c r="F22" s="113">
        <v>2248</v>
      </c>
      <c r="G22" s="113">
        <v>1720</v>
      </c>
      <c r="H22" s="113">
        <v>252</v>
      </c>
      <c r="I22" s="113">
        <v>3</v>
      </c>
      <c r="J22" s="113">
        <v>79</v>
      </c>
      <c r="K22" s="112">
        <f t="shared" si="0"/>
        <v>45041</v>
      </c>
      <c r="P22" s="3">
        <f>+D28-'T 1.'!F8</f>
        <v>0</v>
      </c>
    </row>
    <row r="23" spans="2:16" ht="15" customHeight="1" x14ac:dyDescent="0.2">
      <c r="B23" s="16" t="s">
        <v>71</v>
      </c>
      <c r="C23" s="17" t="s">
        <v>111</v>
      </c>
      <c r="D23" s="113">
        <v>138247</v>
      </c>
      <c r="E23" s="113">
        <v>13145</v>
      </c>
      <c r="F23" s="113">
        <v>9785</v>
      </c>
      <c r="G23" s="113">
        <v>807</v>
      </c>
      <c r="H23" s="113">
        <v>3839</v>
      </c>
      <c r="I23" s="113">
        <v>16</v>
      </c>
      <c r="J23" s="113">
        <v>651</v>
      </c>
      <c r="K23" s="112">
        <f t="shared" si="0"/>
        <v>166490</v>
      </c>
      <c r="P23" s="3">
        <f>+E28-'T 1.'!F9</f>
        <v>0</v>
      </c>
    </row>
    <row r="24" spans="2:16" ht="15" customHeight="1" x14ac:dyDescent="0.2">
      <c r="B24" s="16" t="s">
        <v>74</v>
      </c>
      <c r="C24" s="17" t="s">
        <v>112</v>
      </c>
      <c r="D24" s="113">
        <v>80095</v>
      </c>
      <c r="E24" s="113">
        <v>9039</v>
      </c>
      <c r="F24" s="113">
        <v>7834</v>
      </c>
      <c r="G24" s="113">
        <v>802</v>
      </c>
      <c r="H24" s="113">
        <v>882</v>
      </c>
      <c r="I24" s="113">
        <v>7</v>
      </c>
      <c r="J24" s="113">
        <v>467</v>
      </c>
      <c r="K24" s="112">
        <f t="shared" si="0"/>
        <v>99126</v>
      </c>
      <c r="P24" s="3">
        <f>+F28-'T 1.'!F10</f>
        <v>0</v>
      </c>
    </row>
    <row r="25" spans="2:16" ht="15" customHeight="1" x14ac:dyDescent="0.2">
      <c r="B25" s="16" t="s">
        <v>77</v>
      </c>
      <c r="C25" s="17" t="s">
        <v>113</v>
      </c>
      <c r="D25" s="113">
        <v>42642</v>
      </c>
      <c r="E25" s="113">
        <v>4144</v>
      </c>
      <c r="F25" s="113">
        <v>3312</v>
      </c>
      <c r="G25" s="113">
        <v>499</v>
      </c>
      <c r="H25" s="113">
        <v>1064</v>
      </c>
      <c r="I25" s="113">
        <v>3</v>
      </c>
      <c r="J25" s="113">
        <v>232</v>
      </c>
      <c r="K25" s="112">
        <f t="shared" si="0"/>
        <v>51896</v>
      </c>
      <c r="P25" s="3">
        <f>+G28-'T 1.'!F11</f>
        <v>0</v>
      </c>
    </row>
    <row r="26" spans="2:16" ht="15" customHeight="1" x14ac:dyDescent="0.2">
      <c r="B26" s="16" t="s">
        <v>80</v>
      </c>
      <c r="C26" s="17" t="s">
        <v>114</v>
      </c>
      <c r="D26" s="113">
        <v>39022</v>
      </c>
      <c r="E26" s="113">
        <v>2124</v>
      </c>
      <c r="F26" s="113">
        <v>1266</v>
      </c>
      <c r="G26" s="113">
        <v>723</v>
      </c>
      <c r="H26" s="113">
        <v>200</v>
      </c>
      <c r="I26" s="113">
        <v>0</v>
      </c>
      <c r="J26" s="113">
        <v>78</v>
      </c>
      <c r="K26" s="112">
        <f t="shared" si="0"/>
        <v>43413</v>
      </c>
      <c r="P26" s="3">
        <f>+H28-'T 1.'!F12</f>
        <v>0</v>
      </c>
    </row>
    <row r="27" spans="2:16" ht="15" customHeight="1" x14ac:dyDescent="0.2">
      <c r="B27" s="16" t="s">
        <v>83</v>
      </c>
      <c r="C27" s="19" t="s">
        <v>115</v>
      </c>
      <c r="D27" s="114">
        <v>453457</v>
      </c>
      <c r="E27" s="114">
        <v>12364</v>
      </c>
      <c r="F27" s="114">
        <v>15092</v>
      </c>
      <c r="G27" s="114">
        <v>445</v>
      </c>
      <c r="H27" s="114">
        <v>4309</v>
      </c>
      <c r="I27" s="114">
        <v>72</v>
      </c>
      <c r="J27" s="114">
        <v>837</v>
      </c>
      <c r="K27" s="112">
        <f t="shared" si="0"/>
        <v>486576</v>
      </c>
      <c r="P27" s="3">
        <f>+I28-'T 1.'!F13</f>
        <v>0</v>
      </c>
    </row>
    <row r="28" spans="2:16" ht="15" customHeight="1" x14ac:dyDescent="0.2">
      <c r="B28" s="132" t="s">
        <v>19</v>
      </c>
      <c r="C28" s="142"/>
      <c r="D28" s="115">
        <f>SUM(D7:D27)</f>
        <v>1433707</v>
      </c>
      <c r="E28" s="115">
        <f t="shared" ref="E28:K28" si="1">SUM(E7:E27)</f>
        <v>106847</v>
      </c>
      <c r="F28" s="115">
        <f t="shared" si="1"/>
        <v>80139</v>
      </c>
      <c r="G28" s="115">
        <f t="shared" si="1"/>
        <v>18390</v>
      </c>
      <c r="H28" s="115">
        <f t="shared" si="1"/>
        <v>17877</v>
      </c>
      <c r="I28" s="115">
        <f t="shared" si="1"/>
        <v>151</v>
      </c>
      <c r="J28" s="115">
        <f t="shared" si="1"/>
        <v>4486</v>
      </c>
      <c r="K28" s="109">
        <f t="shared" si="1"/>
        <v>1661597</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441</v>
      </c>
      <c r="E6" s="95">
        <v>190</v>
      </c>
      <c r="F6" s="110">
        <f>SUM(D6:E6)</f>
        <v>631</v>
      </c>
      <c r="G6" s="63"/>
      <c r="H6" s="64"/>
    </row>
    <row r="7" spans="1:8" x14ac:dyDescent="0.2">
      <c r="A7" s="90" t="s">
        <v>7</v>
      </c>
      <c r="B7" s="67" t="s">
        <v>32</v>
      </c>
      <c r="C7" s="68" t="s">
        <v>33</v>
      </c>
      <c r="D7" s="95">
        <v>60</v>
      </c>
      <c r="E7" s="95">
        <v>10</v>
      </c>
      <c r="F7" s="110">
        <f t="shared" ref="F7:F27" si="0">SUM(D7:E7)</f>
        <v>70</v>
      </c>
      <c r="G7" s="63"/>
      <c r="H7" s="64"/>
    </row>
    <row r="8" spans="1:8" x14ac:dyDescent="0.2">
      <c r="A8" s="91" t="s">
        <v>9</v>
      </c>
      <c r="B8" s="67" t="s">
        <v>34</v>
      </c>
      <c r="C8" s="68" t="s">
        <v>35</v>
      </c>
      <c r="D8" s="95">
        <v>2666</v>
      </c>
      <c r="E8" s="95">
        <v>980</v>
      </c>
      <c r="F8" s="110">
        <f t="shared" si="0"/>
        <v>3646</v>
      </c>
      <c r="G8" s="63"/>
      <c r="H8" s="64"/>
    </row>
    <row r="9" spans="1:8" x14ac:dyDescent="0.2">
      <c r="A9" s="91" t="s">
        <v>11</v>
      </c>
      <c r="B9" s="67" t="s">
        <v>36</v>
      </c>
      <c r="C9" s="69" t="s">
        <v>37</v>
      </c>
      <c r="D9" s="95">
        <v>58</v>
      </c>
      <c r="E9" s="95">
        <v>8</v>
      </c>
      <c r="F9" s="110">
        <f t="shared" si="0"/>
        <v>66</v>
      </c>
      <c r="G9" s="63"/>
      <c r="H9" s="64"/>
    </row>
    <row r="10" spans="1:8" ht="27.75" customHeight="1" x14ac:dyDescent="0.2">
      <c r="A10" s="91" t="s">
        <v>13</v>
      </c>
      <c r="B10" s="67" t="s">
        <v>38</v>
      </c>
      <c r="C10" s="69" t="s">
        <v>117</v>
      </c>
      <c r="D10" s="95">
        <v>330</v>
      </c>
      <c r="E10" s="95">
        <v>38</v>
      </c>
      <c r="F10" s="110">
        <f t="shared" si="0"/>
        <v>368</v>
      </c>
      <c r="G10" s="63"/>
      <c r="H10" s="64"/>
    </row>
    <row r="11" spans="1:8" ht="15" customHeight="1" x14ac:dyDescent="0.2">
      <c r="A11" s="91" t="s">
        <v>15</v>
      </c>
      <c r="B11" s="67" t="s">
        <v>40</v>
      </c>
      <c r="C11" s="69" t="s">
        <v>41</v>
      </c>
      <c r="D11" s="95">
        <v>2573</v>
      </c>
      <c r="E11" s="95">
        <v>357</v>
      </c>
      <c r="F11" s="110">
        <f t="shared" si="0"/>
        <v>2930</v>
      </c>
      <c r="G11" s="63"/>
      <c r="H11" s="64"/>
    </row>
    <row r="12" spans="1:8" ht="22.5" x14ac:dyDescent="0.2">
      <c r="A12" s="91" t="s">
        <v>17</v>
      </c>
      <c r="B12" s="67" t="s">
        <v>42</v>
      </c>
      <c r="C12" s="69" t="s">
        <v>118</v>
      </c>
      <c r="D12" s="95">
        <v>2768</v>
      </c>
      <c r="E12" s="95">
        <v>1935</v>
      </c>
      <c r="F12" s="110">
        <f t="shared" si="0"/>
        <v>4703</v>
      </c>
      <c r="G12" s="63"/>
      <c r="H12" s="64"/>
    </row>
    <row r="13" spans="1:8" x14ac:dyDescent="0.2">
      <c r="A13" s="39" t="s">
        <v>44</v>
      </c>
      <c r="B13" s="67" t="s">
        <v>45</v>
      </c>
      <c r="C13" s="68" t="s">
        <v>46</v>
      </c>
      <c r="D13" s="95">
        <v>2089</v>
      </c>
      <c r="E13" s="95">
        <v>203</v>
      </c>
      <c r="F13" s="110">
        <f t="shared" si="0"/>
        <v>2292</v>
      </c>
      <c r="G13" s="63"/>
      <c r="H13" s="64"/>
    </row>
    <row r="14" spans="1:8" ht="22.5" x14ac:dyDescent="0.2">
      <c r="A14" s="39" t="s">
        <v>47</v>
      </c>
      <c r="B14" s="67" t="s">
        <v>48</v>
      </c>
      <c r="C14" s="69" t="s">
        <v>49</v>
      </c>
      <c r="D14" s="95">
        <v>845</v>
      </c>
      <c r="E14" s="95">
        <v>941</v>
      </c>
      <c r="F14" s="110">
        <f t="shared" si="0"/>
        <v>1786</v>
      </c>
      <c r="G14" s="63"/>
      <c r="H14" s="64"/>
    </row>
    <row r="15" spans="1:8" ht="15" customHeight="1" x14ac:dyDescent="0.2">
      <c r="A15" s="39" t="s">
        <v>50</v>
      </c>
      <c r="B15" s="67" t="s">
        <v>51</v>
      </c>
      <c r="C15" s="68" t="s">
        <v>52</v>
      </c>
      <c r="D15" s="95">
        <v>315</v>
      </c>
      <c r="E15" s="95">
        <v>158</v>
      </c>
      <c r="F15" s="110">
        <f t="shared" si="0"/>
        <v>473</v>
      </c>
      <c r="G15" s="63"/>
      <c r="H15" s="64"/>
    </row>
    <row r="16" spans="1:8" x14ac:dyDescent="0.2">
      <c r="A16" s="39" t="s">
        <v>53</v>
      </c>
      <c r="B16" s="67" t="s">
        <v>54</v>
      </c>
      <c r="C16" s="68" t="s">
        <v>55</v>
      </c>
      <c r="D16" s="95">
        <v>117</v>
      </c>
      <c r="E16" s="95">
        <v>92</v>
      </c>
      <c r="F16" s="110">
        <f t="shared" si="0"/>
        <v>209</v>
      </c>
      <c r="G16" s="63"/>
      <c r="H16" s="64"/>
    </row>
    <row r="17" spans="1:9" ht="15" customHeight="1" x14ac:dyDescent="0.2">
      <c r="A17" s="39" t="s">
        <v>56</v>
      </c>
      <c r="B17" s="67" t="s">
        <v>57</v>
      </c>
      <c r="C17" s="68" t="s">
        <v>58</v>
      </c>
      <c r="D17" s="95">
        <v>189</v>
      </c>
      <c r="E17" s="95">
        <v>133</v>
      </c>
      <c r="F17" s="110">
        <f t="shared" si="0"/>
        <v>322</v>
      </c>
      <c r="G17" s="63"/>
      <c r="H17" s="64"/>
    </row>
    <row r="18" spans="1:9" ht="15" customHeight="1" x14ac:dyDescent="0.2">
      <c r="A18" s="39" t="s">
        <v>59</v>
      </c>
      <c r="B18" s="67" t="s">
        <v>60</v>
      </c>
      <c r="C18" s="68" t="s">
        <v>61</v>
      </c>
      <c r="D18" s="95">
        <v>2069</v>
      </c>
      <c r="E18" s="95">
        <v>1556</v>
      </c>
      <c r="F18" s="110">
        <f t="shared" si="0"/>
        <v>3625</v>
      </c>
      <c r="G18" s="63"/>
      <c r="H18" s="64"/>
    </row>
    <row r="19" spans="1:9" x14ac:dyDescent="0.2">
      <c r="A19" s="39" t="s">
        <v>62</v>
      </c>
      <c r="B19" s="67" t="s">
        <v>63</v>
      </c>
      <c r="C19" s="69" t="s">
        <v>64</v>
      </c>
      <c r="D19" s="95">
        <v>2176</v>
      </c>
      <c r="E19" s="95">
        <v>920</v>
      </c>
      <c r="F19" s="110">
        <f t="shared" si="0"/>
        <v>3096</v>
      </c>
      <c r="G19" s="63"/>
      <c r="H19" s="64"/>
      <c r="I19" s="64"/>
    </row>
    <row r="20" spans="1:9" x14ac:dyDescent="0.2">
      <c r="A20" s="39" t="s">
        <v>65</v>
      </c>
      <c r="B20" s="67" t="s">
        <v>66</v>
      </c>
      <c r="C20" s="69" t="s">
        <v>67</v>
      </c>
      <c r="D20" s="95">
        <v>52</v>
      </c>
      <c r="E20" s="95">
        <v>48</v>
      </c>
      <c r="F20" s="110">
        <f t="shared" si="0"/>
        <v>100</v>
      </c>
      <c r="G20" s="63"/>
      <c r="H20" s="64"/>
    </row>
    <row r="21" spans="1:9" x14ac:dyDescent="0.2">
      <c r="A21" s="39" t="s">
        <v>68</v>
      </c>
      <c r="B21" s="67" t="s">
        <v>69</v>
      </c>
      <c r="C21" s="68" t="s">
        <v>70</v>
      </c>
      <c r="D21" s="95">
        <v>270</v>
      </c>
      <c r="E21" s="95">
        <v>413</v>
      </c>
      <c r="F21" s="110">
        <f t="shared" si="0"/>
        <v>683</v>
      </c>
      <c r="G21" s="63"/>
      <c r="H21" s="64"/>
    </row>
    <row r="22" spans="1:9" x14ac:dyDescent="0.2">
      <c r="A22" s="39" t="s">
        <v>71</v>
      </c>
      <c r="B22" s="67" t="s">
        <v>72</v>
      </c>
      <c r="C22" s="69" t="s">
        <v>73</v>
      </c>
      <c r="D22" s="95">
        <v>501</v>
      </c>
      <c r="E22" s="95">
        <v>1052</v>
      </c>
      <c r="F22" s="110">
        <f t="shared" si="0"/>
        <v>1553</v>
      </c>
      <c r="G22" s="63"/>
      <c r="H22" s="64"/>
    </row>
    <row r="23" spans="1:9" ht="15" customHeight="1" x14ac:dyDescent="0.2">
      <c r="A23" s="39" t="s">
        <v>74</v>
      </c>
      <c r="B23" s="67" t="s">
        <v>75</v>
      </c>
      <c r="C23" s="68" t="s">
        <v>76</v>
      </c>
      <c r="D23" s="95">
        <v>201</v>
      </c>
      <c r="E23" s="95">
        <v>104</v>
      </c>
      <c r="F23" s="110">
        <f t="shared" si="0"/>
        <v>305</v>
      </c>
      <c r="G23" s="63"/>
      <c r="H23" s="64"/>
    </row>
    <row r="24" spans="1:9" ht="15" customHeight="1" x14ac:dyDescent="0.2">
      <c r="A24" s="39" t="s">
        <v>77</v>
      </c>
      <c r="B24" s="67" t="s">
        <v>78</v>
      </c>
      <c r="C24" s="68" t="s">
        <v>79</v>
      </c>
      <c r="D24" s="95">
        <v>290</v>
      </c>
      <c r="E24" s="95">
        <v>407</v>
      </c>
      <c r="F24" s="110">
        <f t="shared" si="0"/>
        <v>697</v>
      </c>
      <c r="G24" s="63"/>
      <c r="H24" s="64"/>
    </row>
    <row r="25" spans="1:9" ht="39" customHeight="1" x14ac:dyDescent="0.2">
      <c r="A25" s="39" t="s">
        <v>80</v>
      </c>
      <c r="B25" s="67" t="s">
        <v>81</v>
      </c>
      <c r="C25" s="69" t="s">
        <v>82</v>
      </c>
      <c r="D25" s="95">
        <v>11</v>
      </c>
      <c r="E25" s="95">
        <v>17</v>
      </c>
      <c r="F25" s="110">
        <f t="shared" si="0"/>
        <v>28</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6</v>
      </c>
      <c r="F27" s="110">
        <f t="shared" si="0"/>
        <v>9</v>
      </c>
      <c r="G27" s="63"/>
      <c r="H27" s="64"/>
    </row>
    <row r="28" spans="1:9" ht="21" customHeight="1" x14ac:dyDescent="0.2">
      <c r="A28" s="150" t="s">
        <v>19</v>
      </c>
      <c r="B28" s="151"/>
      <c r="C28" s="151"/>
      <c r="D28" s="102">
        <f>SUM(D6:D27)</f>
        <v>18025</v>
      </c>
      <c r="E28" s="102">
        <f t="shared" ref="E28:F28" si="1">SUM(E6:E27)</f>
        <v>9568</v>
      </c>
      <c r="F28" s="102">
        <f t="shared" si="1"/>
        <v>27593</v>
      </c>
      <c r="G28" s="64"/>
      <c r="H28" s="64"/>
    </row>
    <row r="29" spans="1:9" ht="10.5" customHeight="1" x14ac:dyDescent="0.2">
      <c r="A29" s="83"/>
      <c r="G29" s="64"/>
      <c r="H29" s="64"/>
    </row>
    <row r="30" spans="1:9" ht="10.5" customHeight="1" x14ac:dyDescent="0.2">
      <c r="A30" s="152"/>
      <c r="B30" s="152"/>
      <c r="C30" s="152"/>
      <c r="D30" s="152"/>
      <c r="E30" s="152"/>
      <c r="F30" s="152"/>
      <c r="G30" s="64"/>
      <c r="H30" s="64"/>
    </row>
    <row r="31" spans="1:9"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A2" sqref="A2:H3"/>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139</v>
      </c>
      <c r="G4" s="134"/>
      <c r="H4" s="18"/>
    </row>
    <row r="5" spans="1:17" ht="22.5" x14ac:dyDescent="0.2">
      <c r="B5" s="22" t="s">
        <v>1</v>
      </c>
      <c r="C5" s="156" t="s">
        <v>89</v>
      </c>
      <c r="D5" s="157"/>
      <c r="E5" s="73" t="s">
        <v>2</v>
      </c>
      <c r="F5" s="74" t="s">
        <v>3</v>
      </c>
      <c r="G5" s="74" t="s">
        <v>4</v>
      </c>
      <c r="H5" s="66"/>
    </row>
    <row r="6" spans="1:17" x14ac:dyDescent="0.2">
      <c r="B6" s="14">
        <v>0</v>
      </c>
      <c r="C6" s="158">
        <v>1</v>
      </c>
      <c r="D6" s="159"/>
      <c r="E6" s="58">
        <v>2</v>
      </c>
      <c r="F6" s="58">
        <v>3</v>
      </c>
      <c r="G6" s="58">
        <v>4</v>
      </c>
      <c r="H6" s="64"/>
    </row>
    <row r="7" spans="1:17" x14ac:dyDescent="0.2">
      <c r="B7" s="16" t="s">
        <v>5</v>
      </c>
      <c r="C7" s="160" t="s">
        <v>95</v>
      </c>
      <c r="D7" s="161"/>
      <c r="E7" s="79">
        <v>1078</v>
      </c>
      <c r="F7" s="79">
        <v>542</v>
      </c>
      <c r="G7" s="80">
        <f>E7+F7</f>
        <v>1620</v>
      </c>
      <c r="H7" s="63"/>
    </row>
    <row r="8" spans="1:17" x14ac:dyDescent="0.2">
      <c r="B8" s="16" t="s">
        <v>7</v>
      </c>
      <c r="C8" s="154" t="s">
        <v>96</v>
      </c>
      <c r="D8" s="155"/>
      <c r="E8" s="79">
        <v>391</v>
      </c>
      <c r="F8" s="79">
        <v>192</v>
      </c>
      <c r="G8" s="80">
        <f t="shared" ref="G8:G27" si="0">E8+F8</f>
        <v>583</v>
      </c>
      <c r="H8" s="63"/>
    </row>
    <row r="9" spans="1:17" x14ac:dyDescent="0.2">
      <c r="B9" s="16" t="s">
        <v>9</v>
      </c>
      <c r="C9" s="154" t="s">
        <v>97</v>
      </c>
      <c r="D9" s="155"/>
      <c r="E9" s="79">
        <v>408</v>
      </c>
      <c r="F9" s="79">
        <v>199</v>
      </c>
      <c r="G9" s="80">
        <f t="shared" si="0"/>
        <v>607</v>
      </c>
      <c r="H9" s="63"/>
    </row>
    <row r="10" spans="1:17" x14ac:dyDescent="0.2">
      <c r="B10" s="16" t="s">
        <v>11</v>
      </c>
      <c r="C10" s="154" t="s">
        <v>98</v>
      </c>
      <c r="D10" s="155"/>
      <c r="E10" s="79">
        <v>505</v>
      </c>
      <c r="F10" s="79">
        <v>256</v>
      </c>
      <c r="G10" s="80">
        <f t="shared" si="0"/>
        <v>761</v>
      </c>
      <c r="H10" s="63"/>
    </row>
    <row r="11" spans="1:17" x14ac:dyDescent="0.2">
      <c r="B11" s="16" t="s">
        <v>13</v>
      </c>
      <c r="C11" s="154" t="s">
        <v>99</v>
      </c>
      <c r="D11" s="155"/>
      <c r="E11" s="79">
        <v>660</v>
      </c>
      <c r="F11" s="79">
        <v>414</v>
      </c>
      <c r="G11" s="80">
        <f t="shared" si="0"/>
        <v>1074</v>
      </c>
      <c r="H11" s="63"/>
    </row>
    <row r="12" spans="1:17" x14ac:dyDescent="0.2">
      <c r="B12" s="16" t="s">
        <v>15</v>
      </c>
      <c r="C12" s="154" t="s">
        <v>100</v>
      </c>
      <c r="D12" s="155"/>
      <c r="E12" s="79">
        <v>242</v>
      </c>
      <c r="F12" s="79">
        <v>149</v>
      </c>
      <c r="G12" s="80">
        <f t="shared" si="0"/>
        <v>391</v>
      </c>
      <c r="H12" s="63"/>
    </row>
    <row r="13" spans="1:17" x14ac:dyDescent="0.2">
      <c r="B13" s="16" t="s">
        <v>17</v>
      </c>
      <c r="C13" s="162" t="s">
        <v>101</v>
      </c>
      <c r="D13" s="163"/>
      <c r="E13" s="79">
        <v>289</v>
      </c>
      <c r="F13" s="79">
        <v>162</v>
      </c>
      <c r="G13" s="80">
        <f t="shared" si="0"/>
        <v>451</v>
      </c>
      <c r="H13" s="63"/>
    </row>
    <row r="14" spans="1:17" x14ac:dyDescent="0.2">
      <c r="B14" s="59" t="s">
        <v>44</v>
      </c>
      <c r="C14" s="154" t="s">
        <v>102</v>
      </c>
      <c r="D14" s="155"/>
      <c r="E14" s="79">
        <v>1670</v>
      </c>
      <c r="F14" s="79">
        <v>972</v>
      </c>
      <c r="G14" s="80">
        <f t="shared" si="0"/>
        <v>2642</v>
      </c>
      <c r="H14" s="63"/>
      <c r="J14" s="60"/>
    </row>
    <row r="15" spans="1:17" x14ac:dyDescent="0.2">
      <c r="B15" s="59" t="s">
        <v>47</v>
      </c>
      <c r="C15" s="154" t="s">
        <v>103</v>
      </c>
      <c r="D15" s="155"/>
      <c r="E15" s="79">
        <v>130</v>
      </c>
      <c r="F15" s="79">
        <v>64</v>
      </c>
      <c r="G15" s="80">
        <f t="shared" si="0"/>
        <v>194</v>
      </c>
      <c r="H15" s="63"/>
    </row>
    <row r="16" spans="1:17" x14ac:dyDescent="0.2">
      <c r="B16" s="59" t="s">
        <v>50</v>
      </c>
      <c r="C16" s="154" t="s">
        <v>104</v>
      </c>
      <c r="D16" s="155"/>
      <c r="E16" s="79">
        <v>184</v>
      </c>
      <c r="F16" s="79">
        <v>95</v>
      </c>
      <c r="G16" s="80">
        <f t="shared" si="0"/>
        <v>279</v>
      </c>
      <c r="H16" s="63"/>
    </row>
    <row r="17" spans="2:8" x14ac:dyDescent="0.2">
      <c r="B17" s="59" t="s">
        <v>53</v>
      </c>
      <c r="C17" s="154" t="s">
        <v>105</v>
      </c>
      <c r="D17" s="155"/>
      <c r="E17" s="79">
        <v>170</v>
      </c>
      <c r="F17" s="79">
        <v>72</v>
      </c>
      <c r="G17" s="80">
        <f t="shared" si="0"/>
        <v>242</v>
      </c>
      <c r="H17" s="63"/>
    </row>
    <row r="18" spans="2:8" x14ac:dyDescent="0.2">
      <c r="B18" s="59" t="s">
        <v>56</v>
      </c>
      <c r="C18" s="154" t="s">
        <v>106</v>
      </c>
      <c r="D18" s="155"/>
      <c r="E18" s="79">
        <v>477</v>
      </c>
      <c r="F18" s="79">
        <v>141</v>
      </c>
      <c r="G18" s="80">
        <f t="shared" si="0"/>
        <v>618</v>
      </c>
      <c r="H18" s="63"/>
    </row>
    <row r="19" spans="2:8" x14ac:dyDescent="0.2">
      <c r="B19" s="59" t="s">
        <v>59</v>
      </c>
      <c r="C19" s="154" t="s">
        <v>107</v>
      </c>
      <c r="D19" s="155"/>
      <c r="E19" s="79">
        <v>666</v>
      </c>
      <c r="F19" s="79">
        <v>263</v>
      </c>
      <c r="G19" s="80">
        <f t="shared" si="0"/>
        <v>929</v>
      </c>
      <c r="H19" s="63"/>
    </row>
    <row r="20" spans="2:8" x14ac:dyDescent="0.2">
      <c r="B20" s="59" t="s">
        <v>62</v>
      </c>
      <c r="C20" s="154" t="s">
        <v>108</v>
      </c>
      <c r="D20" s="155"/>
      <c r="E20" s="79">
        <v>935</v>
      </c>
      <c r="F20" s="79">
        <v>392</v>
      </c>
      <c r="G20" s="80">
        <f t="shared" si="0"/>
        <v>1327</v>
      </c>
      <c r="H20" s="63"/>
    </row>
    <row r="21" spans="2:8" x14ac:dyDescent="0.2">
      <c r="B21" s="59" t="s">
        <v>65</v>
      </c>
      <c r="C21" s="154" t="s">
        <v>109</v>
      </c>
      <c r="D21" s="155"/>
      <c r="E21" s="79">
        <v>339</v>
      </c>
      <c r="F21" s="79">
        <v>196</v>
      </c>
      <c r="G21" s="80">
        <f t="shared" si="0"/>
        <v>535</v>
      </c>
      <c r="H21" s="63"/>
    </row>
    <row r="22" spans="2:8" x14ac:dyDescent="0.2">
      <c r="B22" s="59" t="s">
        <v>68</v>
      </c>
      <c r="C22" s="154" t="s">
        <v>110</v>
      </c>
      <c r="D22" s="155"/>
      <c r="E22" s="79">
        <v>371</v>
      </c>
      <c r="F22" s="79">
        <v>158</v>
      </c>
      <c r="G22" s="80">
        <f t="shared" si="0"/>
        <v>529</v>
      </c>
      <c r="H22" s="63"/>
    </row>
    <row r="23" spans="2:8" x14ac:dyDescent="0.2">
      <c r="B23" s="59" t="s">
        <v>71</v>
      </c>
      <c r="C23" s="154" t="s">
        <v>111</v>
      </c>
      <c r="D23" s="155"/>
      <c r="E23" s="79">
        <v>2024</v>
      </c>
      <c r="F23" s="79">
        <v>997</v>
      </c>
      <c r="G23" s="80">
        <f t="shared" si="0"/>
        <v>3021</v>
      </c>
      <c r="H23" s="63"/>
    </row>
    <row r="24" spans="2:8" x14ac:dyDescent="0.2">
      <c r="B24" s="59" t="s">
        <v>74</v>
      </c>
      <c r="C24" s="154" t="s">
        <v>112</v>
      </c>
      <c r="D24" s="155"/>
      <c r="E24" s="79">
        <v>1256</v>
      </c>
      <c r="F24" s="79">
        <v>824</v>
      </c>
      <c r="G24" s="80">
        <f t="shared" si="0"/>
        <v>2080</v>
      </c>
      <c r="H24" s="63"/>
    </row>
    <row r="25" spans="2:8" x14ac:dyDescent="0.2">
      <c r="B25" s="59" t="s">
        <v>77</v>
      </c>
      <c r="C25" s="154" t="s">
        <v>113</v>
      </c>
      <c r="D25" s="155"/>
      <c r="E25" s="79">
        <v>590</v>
      </c>
      <c r="F25" s="79">
        <v>310</v>
      </c>
      <c r="G25" s="80">
        <f t="shared" si="0"/>
        <v>900</v>
      </c>
      <c r="H25" s="63"/>
    </row>
    <row r="26" spans="2:8" x14ac:dyDescent="0.2">
      <c r="B26" s="59" t="s">
        <v>80</v>
      </c>
      <c r="C26" s="154" t="s">
        <v>114</v>
      </c>
      <c r="D26" s="155"/>
      <c r="E26" s="79">
        <v>430</v>
      </c>
      <c r="F26" s="79">
        <v>250</v>
      </c>
      <c r="G26" s="80">
        <f t="shared" si="0"/>
        <v>680</v>
      </c>
      <c r="H26" s="63"/>
    </row>
    <row r="27" spans="2:8" x14ac:dyDescent="0.2">
      <c r="B27" s="59" t="s">
        <v>83</v>
      </c>
      <c r="C27" s="154" t="s">
        <v>115</v>
      </c>
      <c r="D27" s="155"/>
      <c r="E27" s="79">
        <v>5210</v>
      </c>
      <c r="F27" s="79">
        <v>2920</v>
      </c>
      <c r="G27" s="80">
        <f t="shared" si="0"/>
        <v>8130</v>
      </c>
      <c r="H27" s="63"/>
    </row>
    <row r="28" spans="2:8" ht="20.25" customHeight="1" x14ac:dyDescent="0.2">
      <c r="B28" s="165" t="s">
        <v>19</v>
      </c>
      <c r="C28" s="166"/>
      <c r="D28" s="167"/>
      <c r="E28" s="81">
        <f>SUM(E7:E27)</f>
        <v>18025</v>
      </c>
      <c r="F28" s="81">
        <f t="shared" ref="F28:G28" si="1">SUM(F7:F27)</f>
        <v>9568</v>
      </c>
      <c r="G28" s="81">
        <f t="shared" si="1"/>
        <v>27593</v>
      </c>
      <c r="H28" s="64"/>
    </row>
    <row r="29" spans="2:8" x14ac:dyDescent="0.2">
      <c r="B29" s="83"/>
    </row>
    <row r="30" spans="2:8" x14ac:dyDescent="0.2">
      <c r="B30" s="164"/>
      <c r="C30" s="164"/>
      <c r="D30" s="164"/>
      <c r="E30" s="164"/>
      <c r="F30" s="164"/>
      <c r="G30" s="164"/>
    </row>
    <row r="31" spans="2:8" x14ac:dyDescent="0.2">
      <c r="B31" s="164"/>
      <c r="C31" s="164"/>
      <c r="D31" s="164"/>
      <c r="E31" s="164"/>
      <c r="F31" s="164"/>
      <c r="G31" s="164"/>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F4:G4"/>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2600</v>
      </c>
      <c r="E6" s="116">
        <v>1241</v>
      </c>
      <c r="F6" s="117">
        <f>SUM(D6:E6)</f>
        <v>3841</v>
      </c>
      <c r="G6" s="63"/>
      <c r="H6" s="64"/>
    </row>
    <row r="7" spans="1:8" x14ac:dyDescent="0.2">
      <c r="A7" s="90" t="s">
        <v>7</v>
      </c>
      <c r="B7" s="67" t="s">
        <v>32</v>
      </c>
      <c r="C7" s="68" t="s">
        <v>33</v>
      </c>
      <c r="D7" s="116">
        <v>362</v>
      </c>
      <c r="E7" s="116">
        <v>36</v>
      </c>
      <c r="F7" s="117">
        <f t="shared" ref="F7:F27" si="0">SUM(D7:E7)</f>
        <v>398</v>
      </c>
      <c r="G7" s="63"/>
      <c r="H7" s="64"/>
    </row>
    <row r="8" spans="1:8" x14ac:dyDescent="0.2">
      <c r="A8" s="91" t="s">
        <v>9</v>
      </c>
      <c r="B8" s="67" t="s">
        <v>34</v>
      </c>
      <c r="C8" s="68" t="s">
        <v>35</v>
      </c>
      <c r="D8" s="116">
        <v>20562</v>
      </c>
      <c r="E8" s="116">
        <v>9435</v>
      </c>
      <c r="F8" s="117">
        <f t="shared" si="0"/>
        <v>29997</v>
      </c>
      <c r="G8" s="63"/>
      <c r="H8" s="64"/>
    </row>
    <row r="9" spans="1:8" x14ac:dyDescent="0.2">
      <c r="A9" s="91" t="s">
        <v>11</v>
      </c>
      <c r="B9" s="67" t="s">
        <v>36</v>
      </c>
      <c r="C9" s="69" t="s">
        <v>37</v>
      </c>
      <c r="D9" s="116">
        <v>1194</v>
      </c>
      <c r="E9" s="116">
        <v>338</v>
      </c>
      <c r="F9" s="117">
        <f t="shared" si="0"/>
        <v>1532</v>
      </c>
      <c r="G9" s="63"/>
      <c r="H9" s="64"/>
    </row>
    <row r="10" spans="1:8" ht="27.75" customHeight="1" x14ac:dyDescent="0.2">
      <c r="A10" s="91" t="s">
        <v>13</v>
      </c>
      <c r="B10" s="67" t="s">
        <v>38</v>
      </c>
      <c r="C10" s="69" t="s">
        <v>117</v>
      </c>
      <c r="D10" s="116">
        <v>1088</v>
      </c>
      <c r="E10" s="116">
        <v>398</v>
      </c>
      <c r="F10" s="117">
        <f t="shared" si="0"/>
        <v>1486</v>
      </c>
      <c r="G10" s="63"/>
      <c r="H10" s="64"/>
    </row>
    <row r="11" spans="1:8" ht="15" customHeight="1" x14ac:dyDescent="0.2">
      <c r="A11" s="91" t="s">
        <v>15</v>
      </c>
      <c r="B11" s="67" t="s">
        <v>40</v>
      </c>
      <c r="C11" s="69" t="s">
        <v>41</v>
      </c>
      <c r="D11" s="116">
        <v>12190</v>
      </c>
      <c r="E11" s="116">
        <v>1902</v>
      </c>
      <c r="F11" s="117">
        <f t="shared" si="0"/>
        <v>14092</v>
      </c>
      <c r="G11" s="63"/>
      <c r="H11" s="64"/>
    </row>
    <row r="12" spans="1:8" ht="22.5" x14ac:dyDescent="0.2">
      <c r="A12" s="91" t="s">
        <v>17</v>
      </c>
      <c r="B12" s="67" t="s">
        <v>42</v>
      </c>
      <c r="C12" s="69" t="s">
        <v>118</v>
      </c>
      <c r="D12" s="116">
        <v>14919</v>
      </c>
      <c r="E12" s="116">
        <v>16012</v>
      </c>
      <c r="F12" s="117">
        <f t="shared" si="0"/>
        <v>30931</v>
      </c>
      <c r="G12" s="63"/>
      <c r="H12" s="64"/>
    </row>
    <row r="13" spans="1:8" x14ac:dyDescent="0.2">
      <c r="A13" s="39" t="s">
        <v>44</v>
      </c>
      <c r="B13" s="67" t="s">
        <v>45</v>
      </c>
      <c r="C13" s="68" t="s">
        <v>46</v>
      </c>
      <c r="D13" s="116">
        <v>6473</v>
      </c>
      <c r="E13" s="116">
        <v>2072</v>
      </c>
      <c r="F13" s="117">
        <f t="shared" si="0"/>
        <v>8545</v>
      </c>
      <c r="G13" s="63"/>
      <c r="H13" s="64"/>
    </row>
    <row r="14" spans="1:8" ht="22.5" x14ac:dyDescent="0.2">
      <c r="A14" s="39" t="s">
        <v>47</v>
      </c>
      <c r="B14" s="67" t="s">
        <v>48</v>
      </c>
      <c r="C14" s="69" t="s">
        <v>49</v>
      </c>
      <c r="D14" s="116">
        <v>6565</v>
      </c>
      <c r="E14" s="116">
        <v>7095</v>
      </c>
      <c r="F14" s="117">
        <f t="shared" si="0"/>
        <v>13660</v>
      </c>
      <c r="G14" s="63"/>
      <c r="H14" s="64"/>
    </row>
    <row r="15" spans="1:8" ht="15" customHeight="1" x14ac:dyDescent="0.2">
      <c r="A15" s="39" t="s">
        <v>50</v>
      </c>
      <c r="B15" s="67" t="s">
        <v>51</v>
      </c>
      <c r="C15" s="68" t="s">
        <v>52</v>
      </c>
      <c r="D15" s="116">
        <v>9323</v>
      </c>
      <c r="E15" s="116">
        <v>5035</v>
      </c>
      <c r="F15" s="117">
        <f t="shared" si="0"/>
        <v>14358</v>
      </c>
      <c r="G15" s="63"/>
      <c r="H15" s="64"/>
    </row>
    <row r="16" spans="1:8" x14ac:dyDescent="0.2">
      <c r="A16" s="39" t="s">
        <v>53</v>
      </c>
      <c r="B16" s="67" t="s">
        <v>54</v>
      </c>
      <c r="C16" s="68" t="s">
        <v>55</v>
      </c>
      <c r="D16" s="116">
        <v>1286</v>
      </c>
      <c r="E16" s="116">
        <v>2600</v>
      </c>
      <c r="F16" s="117">
        <f t="shared" si="0"/>
        <v>3886</v>
      </c>
      <c r="G16" s="63"/>
      <c r="H16" s="64"/>
    </row>
    <row r="17" spans="1:8" ht="15" customHeight="1" x14ac:dyDescent="0.2">
      <c r="A17" s="39" t="s">
        <v>56</v>
      </c>
      <c r="B17" s="67" t="s">
        <v>57</v>
      </c>
      <c r="C17" s="68" t="s">
        <v>58</v>
      </c>
      <c r="D17" s="116">
        <v>793</v>
      </c>
      <c r="E17" s="116">
        <v>491</v>
      </c>
      <c r="F17" s="117">
        <f t="shared" si="0"/>
        <v>1284</v>
      </c>
      <c r="G17" s="63"/>
      <c r="H17" s="64"/>
    </row>
    <row r="18" spans="1:8" ht="15" customHeight="1" x14ac:dyDescent="0.2">
      <c r="A18" s="39" t="s">
        <v>59</v>
      </c>
      <c r="B18" s="67" t="s">
        <v>60</v>
      </c>
      <c r="C18" s="68" t="s">
        <v>61</v>
      </c>
      <c r="D18" s="116">
        <v>6799</v>
      </c>
      <c r="E18" s="116">
        <v>7682</v>
      </c>
      <c r="F18" s="117">
        <f t="shared" si="0"/>
        <v>14481</v>
      </c>
      <c r="G18" s="63"/>
      <c r="H18" s="64"/>
    </row>
    <row r="19" spans="1:8" x14ac:dyDescent="0.2">
      <c r="A19" s="39" t="s">
        <v>62</v>
      </c>
      <c r="B19" s="67" t="s">
        <v>63</v>
      </c>
      <c r="C19" s="69" t="s">
        <v>64</v>
      </c>
      <c r="D19" s="116">
        <v>2899</v>
      </c>
      <c r="E19" s="116">
        <v>2522</v>
      </c>
      <c r="F19" s="117">
        <f t="shared" si="0"/>
        <v>5421</v>
      </c>
      <c r="G19" s="63"/>
      <c r="H19" s="64"/>
    </row>
    <row r="20" spans="1:8" x14ac:dyDescent="0.2">
      <c r="A20" s="39" t="s">
        <v>65</v>
      </c>
      <c r="B20" s="67" t="s">
        <v>66</v>
      </c>
      <c r="C20" s="69" t="s">
        <v>67</v>
      </c>
      <c r="D20" s="116">
        <v>4086</v>
      </c>
      <c r="E20" s="116">
        <v>3380</v>
      </c>
      <c r="F20" s="117">
        <f t="shared" si="0"/>
        <v>7466</v>
      </c>
      <c r="G20" s="63"/>
      <c r="H20" s="64"/>
    </row>
    <row r="21" spans="1:8" x14ac:dyDescent="0.2">
      <c r="A21" s="39" t="s">
        <v>68</v>
      </c>
      <c r="B21" s="67" t="s">
        <v>69</v>
      </c>
      <c r="C21" s="68" t="s">
        <v>70</v>
      </c>
      <c r="D21" s="116">
        <v>621</v>
      </c>
      <c r="E21" s="116">
        <v>3258</v>
      </c>
      <c r="F21" s="117">
        <f t="shared" si="0"/>
        <v>3879</v>
      </c>
      <c r="G21" s="63"/>
      <c r="H21" s="64"/>
    </row>
    <row r="22" spans="1:8" x14ac:dyDescent="0.2">
      <c r="A22" s="39" t="s">
        <v>71</v>
      </c>
      <c r="B22" s="67" t="s">
        <v>72</v>
      </c>
      <c r="C22" s="69" t="s">
        <v>73</v>
      </c>
      <c r="D22" s="116">
        <v>4151</v>
      </c>
      <c r="E22" s="116">
        <v>12922</v>
      </c>
      <c r="F22" s="117">
        <f t="shared" si="0"/>
        <v>17073</v>
      </c>
      <c r="G22" s="63"/>
      <c r="H22" s="64"/>
    </row>
    <row r="23" spans="1:8" ht="15" customHeight="1" x14ac:dyDescent="0.2">
      <c r="A23" s="39" t="s">
        <v>74</v>
      </c>
      <c r="B23" s="67" t="s">
        <v>75</v>
      </c>
      <c r="C23" s="68" t="s">
        <v>76</v>
      </c>
      <c r="D23" s="116">
        <v>1200</v>
      </c>
      <c r="E23" s="116">
        <v>1737</v>
      </c>
      <c r="F23" s="117">
        <f t="shared" si="0"/>
        <v>2937</v>
      </c>
      <c r="G23" s="63"/>
      <c r="H23" s="64"/>
    </row>
    <row r="24" spans="1:8" ht="15" customHeight="1" x14ac:dyDescent="0.2">
      <c r="A24" s="39" t="s">
        <v>77</v>
      </c>
      <c r="B24" s="67" t="s">
        <v>78</v>
      </c>
      <c r="C24" s="68" t="s">
        <v>79</v>
      </c>
      <c r="D24" s="116">
        <v>1213</v>
      </c>
      <c r="E24" s="116">
        <v>4344</v>
      </c>
      <c r="F24" s="117">
        <f t="shared" si="0"/>
        <v>5557</v>
      </c>
      <c r="G24" s="63"/>
      <c r="H24" s="64"/>
    </row>
    <row r="25" spans="1:8" ht="39" customHeight="1" x14ac:dyDescent="0.2">
      <c r="A25" s="39" t="s">
        <v>80</v>
      </c>
      <c r="B25" s="67" t="s">
        <v>81</v>
      </c>
      <c r="C25" s="69" t="s">
        <v>82</v>
      </c>
      <c r="D25" s="116">
        <v>24</v>
      </c>
      <c r="E25" s="116">
        <v>131</v>
      </c>
      <c r="F25" s="117">
        <f t="shared" si="0"/>
        <v>155</v>
      </c>
      <c r="G25" s="63"/>
      <c r="H25" s="64"/>
    </row>
    <row r="26" spans="1:8" x14ac:dyDescent="0.2">
      <c r="A26" s="39" t="s">
        <v>83</v>
      </c>
      <c r="B26" s="67" t="s">
        <v>84</v>
      </c>
      <c r="C26" s="69" t="s">
        <v>85</v>
      </c>
      <c r="D26" s="116">
        <v>13</v>
      </c>
      <c r="E26" s="116">
        <v>21</v>
      </c>
      <c r="F26" s="117">
        <f t="shared" si="0"/>
        <v>34</v>
      </c>
      <c r="G26" s="63"/>
      <c r="H26" s="64"/>
    </row>
    <row r="27" spans="1:8" ht="15" customHeight="1" x14ac:dyDescent="0.2">
      <c r="A27" s="92" t="s">
        <v>86</v>
      </c>
      <c r="B27" s="70"/>
      <c r="C27" s="87" t="s">
        <v>87</v>
      </c>
      <c r="D27" s="116">
        <v>125</v>
      </c>
      <c r="E27" s="116">
        <v>93</v>
      </c>
      <c r="F27" s="117">
        <f t="shared" si="0"/>
        <v>218</v>
      </c>
      <c r="G27" s="63"/>
      <c r="H27" s="64"/>
    </row>
    <row r="28" spans="1:8" ht="21" customHeight="1" x14ac:dyDescent="0.2">
      <c r="A28" s="150" t="s">
        <v>19</v>
      </c>
      <c r="B28" s="151"/>
      <c r="C28" s="151"/>
      <c r="D28" s="102">
        <f>SUM(D6:D27)</f>
        <v>98486</v>
      </c>
      <c r="E28" s="102">
        <f t="shared" ref="E28:F28" si="1">SUM(E6:E27)</f>
        <v>82745</v>
      </c>
      <c r="F28" s="102">
        <f t="shared" si="1"/>
        <v>181231</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31.listopada 2023.</v>
      </c>
      <c r="G4" s="134"/>
      <c r="H4" s="18"/>
    </row>
    <row r="5" spans="1:16" ht="22.5" x14ac:dyDescent="0.2">
      <c r="B5" s="22" t="s">
        <v>1</v>
      </c>
      <c r="C5" s="156" t="s">
        <v>89</v>
      </c>
      <c r="D5" s="157"/>
      <c r="E5" s="73" t="s">
        <v>2</v>
      </c>
      <c r="F5" s="74" t="s">
        <v>3</v>
      </c>
      <c r="G5" s="74" t="s">
        <v>4</v>
      </c>
      <c r="H5" s="66"/>
    </row>
    <row r="6" spans="1:16" x14ac:dyDescent="0.2">
      <c r="B6" s="14">
        <v>0</v>
      </c>
      <c r="C6" s="158">
        <v>1</v>
      </c>
      <c r="D6" s="159"/>
      <c r="E6" s="58">
        <v>2</v>
      </c>
      <c r="F6" s="58">
        <v>3</v>
      </c>
      <c r="G6" s="58">
        <v>4</v>
      </c>
      <c r="H6" s="64"/>
      <c r="K6" s="168"/>
      <c r="L6" s="168"/>
      <c r="M6" s="168"/>
      <c r="N6" s="168"/>
      <c r="O6" s="168"/>
      <c r="P6" s="168"/>
    </row>
    <row r="7" spans="1:16" x14ac:dyDescent="0.2">
      <c r="B7" s="16" t="s">
        <v>5</v>
      </c>
      <c r="C7" s="160" t="s">
        <v>95</v>
      </c>
      <c r="D7" s="161"/>
      <c r="E7" s="79">
        <v>7512</v>
      </c>
      <c r="F7" s="79">
        <v>4587</v>
      </c>
      <c r="G7" s="80">
        <f>SUM(E7:F7)</f>
        <v>12099</v>
      </c>
      <c r="H7" s="63"/>
    </row>
    <row r="8" spans="1:16" x14ac:dyDescent="0.2">
      <c r="B8" s="16" t="s">
        <v>7</v>
      </c>
      <c r="C8" s="154" t="s">
        <v>96</v>
      </c>
      <c r="D8" s="155"/>
      <c r="E8" s="79">
        <v>2924</v>
      </c>
      <c r="F8" s="79">
        <v>2168</v>
      </c>
      <c r="G8" s="80">
        <f t="shared" ref="G8:G27" si="0">SUM(E8:F8)</f>
        <v>5092</v>
      </c>
      <c r="H8" s="63"/>
    </row>
    <row r="9" spans="1:16" x14ac:dyDescent="0.2">
      <c r="B9" s="16" t="s">
        <v>9</v>
      </c>
      <c r="C9" s="154" t="s">
        <v>97</v>
      </c>
      <c r="D9" s="155"/>
      <c r="E9" s="79">
        <v>2336</v>
      </c>
      <c r="F9" s="79">
        <v>2074</v>
      </c>
      <c r="G9" s="80">
        <f t="shared" si="0"/>
        <v>4410</v>
      </c>
      <c r="H9" s="63"/>
    </row>
    <row r="10" spans="1:16" x14ac:dyDescent="0.2">
      <c r="B10" s="16" t="s">
        <v>11</v>
      </c>
      <c r="C10" s="154" t="s">
        <v>98</v>
      </c>
      <c r="D10" s="155"/>
      <c r="E10" s="79">
        <v>1951</v>
      </c>
      <c r="F10" s="79">
        <v>1533</v>
      </c>
      <c r="G10" s="80">
        <f t="shared" si="0"/>
        <v>3484</v>
      </c>
      <c r="H10" s="63"/>
    </row>
    <row r="11" spans="1:16" x14ac:dyDescent="0.2">
      <c r="B11" s="16" t="s">
        <v>13</v>
      </c>
      <c r="C11" s="154" t="s">
        <v>99</v>
      </c>
      <c r="D11" s="155"/>
      <c r="E11" s="79">
        <v>5550</v>
      </c>
      <c r="F11" s="79">
        <v>4181</v>
      </c>
      <c r="G11" s="80">
        <f t="shared" si="0"/>
        <v>9731</v>
      </c>
      <c r="H11" s="63"/>
    </row>
    <row r="12" spans="1:16" x14ac:dyDescent="0.2">
      <c r="B12" s="16" t="s">
        <v>15</v>
      </c>
      <c r="C12" s="154" t="s">
        <v>100</v>
      </c>
      <c r="D12" s="155"/>
      <c r="E12" s="79">
        <v>2282</v>
      </c>
      <c r="F12" s="79">
        <v>1830</v>
      </c>
      <c r="G12" s="80">
        <f t="shared" si="0"/>
        <v>4112</v>
      </c>
      <c r="H12" s="63"/>
    </row>
    <row r="13" spans="1:16" x14ac:dyDescent="0.2">
      <c r="B13" s="16" t="s">
        <v>17</v>
      </c>
      <c r="C13" s="162" t="s">
        <v>101</v>
      </c>
      <c r="D13" s="163"/>
      <c r="E13" s="79">
        <v>2079</v>
      </c>
      <c r="F13" s="79">
        <v>1547</v>
      </c>
      <c r="G13" s="80">
        <f t="shared" si="0"/>
        <v>3626</v>
      </c>
      <c r="H13" s="63"/>
    </row>
    <row r="14" spans="1:16" x14ac:dyDescent="0.2">
      <c r="B14" s="59" t="s">
        <v>44</v>
      </c>
      <c r="C14" s="154" t="s">
        <v>102</v>
      </c>
      <c r="D14" s="155"/>
      <c r="E14" s="79">
        <v>5300</v>
      </c>
      <c r="F14" s="79">
        <v>4979</v>
      </c>
      <c r="G14" s="80">
        <f t="shared" si="0"/>
        <v>10279</v>
      </c>
      <c r="H14" s="63"/>
      <c r="J14" s="60"/>
    </row>
    <row r="15" spans="1:16" x14ac:dyDescent="0.2">
      <c r="B15" s="59" t="s">
        <v>47</v>
      </c>
      <c r="C15" s="154" t="s">
        <v>103</v>
      </c>
      <c r="D15" s="155"/>
      <c r="E15" s="79">
        <v>695</v>
      </c>
      <c r="F15" s="79">
        <v>610</v>
      </c>
      <c r="G15" s="80">
        <f t="shared" si="0"/>
        <v>1305</v>
      </c>
      <c r="H15" s="63"/>
    </row>
    <row r="16" spans="1:16" x14ac:dyDescent="0.2">
      <c r="B16" s="59" t="s">
        <v>50</v>
      </c>
      <c r="C16" s="154" t="s">
        <v>104</v>
      </c>
      <c r="D16" s="155"/>
      <c r="E16" s="79">
        <v>1295</v>
      </c>
      <c r="F16" s="79">
        <v>1021</v>
      </c>
      <c r="G16" s="80">
        <f t="shared" si="0"/>
        <v>2316</v>
      </c>
      <c r="H16" s="63"/>
    </row>
    <row r="17" spans="2:8" x14ac:dyDescent="0.2">
      <c r="B17" s="59" t="s">
        <v>53</v>
      </c>
      <c r="C17" s="154" t="s">
        <v>105</v>
      </c>
      <c r="D17" s="155"/>
      <c r="E17" s="79">
        <v>1261</v>
      </c>
      <c r="F17" s="79">
        <v>893</v>
      </c>
      <c r="G17" s="80">
        <f t="shared" si="0"/>
        <v>2154</v>
      </c>
      <c r="H17" s="63"/>
    </row>
    <row r="18" spans="2:8" x14ac:dyDescent="0.2">
      <c r="B18" s="59" t="s">
        <v>56</v>
      </c>
      <c r="C18" s="154" t="s">
        <v>106</v>
      </c>
      <c r="D18" s="155"/>
      <c r="E18" s="79">
        <v>3007</v>
      </c>
      <c r="F18" s="79">
        <v>1911</v>
      </c>
      <c r="G18" s="80">
        <f t="shared" si="0"/>
        <v>4918</v>
      </c>
      <c r="H18" s="63"/>
    </row>
    <row r="19" spans="2:8" x14ac:dyDescent="0.2">
      <c r="B19" s="59" t="s">
        <v>59</v>
      </c>
      <c r="C19" s="154" t="s">
        <v>107</v>
      </c>
      <c r="D19" s="155"/>
      <c r="E19" s="79">
        <v>2993</v>
      </c>
      <c r="F19" s="79">
        <v>2790</v>
      </c>
      <c r="G19" s="80">
        <f t="shared" si="0"/>
        <v>5783</v>
      </c>
      <c r="H19" s="63"/>
    </row>
    <row r="20" spans="2:8" x14ac:dyDescent="0.2">
      <c r="B20" s="59" t="s">
        <v>62</v>
      </c>
      <c r="C20" s="154" t="s">
        <v>108</v>
      </c>
      <c r="D20" s="155"/>
      <c r="E20" s="79">
        <v>6419</v>
      </c>
      <c r="F20" s="79">
        <v>4836</v>
      </c>
      <c r="G20" s="80">
        <f t="shared" si="0"/>
        <v>11255</v>
      </c>
      <c r="H20" s="63"/>
    </row>
    <row r="21" spans="2:8" x14ac:dyDescent="0.2">
      <c r="B21" s="59" t="s">
        <v>65</v>
      </c>
      <c r="C21" s="154" t="s">
        <v>109</v>
      </c>
      <c r="D21" s="155"/>
      <c r="E21" s="79">
        <v>1503</v>
      </c>
      <c r="F21" s="79">
        <v>1423</v>
      </c>
      <c r="G21" s="80">
        <f t="shared" si="0"/>
        <v>2926</v>
      </c>
      <c r="H21" s="63"/>
    </row>
    <row r="22" spans="2:8" x14ac:dyDescent="0.2">
      <c r="B22" s="59" t="s">
        <v>68</v>
      </c>
      <c r="C22" s="154" t="s">
        <v>110</v>
      </c>
      <c r="D22" s="155"/>
      <c r="E22" s="79">
        <v>2543</v>
      </c>
      <c r="F22" s="79">
        <v>2126</v>
      </c>
      <c r="G22" s="80">
        <f t="shared" si="0"/>
        <v>4669</v>
      </c>
      <c r="H22" s="63"/>
    </row>
    <row r="23" spans="2:8" x14ac:dyDescent="0.2">
      <c r="B23" s="59" t="s">
        <v>71</v>
      </c>
      <c r="C23" s="154" t="s">
        <v>111</v>
      </c>
      <c r="D23" s="155"/>
      <c r="E23" s="79">
        <v>8085</v>
      </c>
      <c r="F23" s="79">
        <v>7568</v>
      </c>
      <c r="G23" s="80">
        <f t="shared" si="0"/>
        <v>15653</v>
      </c>
      <c r="H23" s="63"/>
    </row>
    <row r="24" spans="2:8" x14ac:dyDescent="0.2">
      <c r="B24" s="59" t="s">
        <v>74</v>
      </c>
      <c r="C24" s="154" t="s">
        <v>112</v>
      </c>
      <c r="D24" s="155"/>
      <c r="E24" s="79">
        <v>4015</v>
      </c>
      <c r="F24" s="79">
        <v>3505</v>
      </c>
      <c r="G24" s="80">
        <f t="shared" si="0"/>
        <v>7520</v>
      </c>
      <c r="H24" s="63"/>
    </row>
    <row r="25" spans="2:8" x14ac:dyDescent="0.2">
      <c r="B25" s="59" t="s">
        <v>77</v>
      </c>
      <c r="C25" s="154" t="s">
        <v>113</v>
      </c>
      <c r="D25" s="155"/>
      <c r="E25" s="79">
        <v>1825</v>
      </c>
      <c r="F25" s="79">
        <v>1444</v>
      </c>
      <c r="G25" s="80">
        <f t="shared" si="0"/>
        <v>3269</v>
      </c>
      <c r="H25" s="63"/>
    </row>
    <row r="26" spans="2:8" x14ac:dyDescent="0.2">
      <c r="B26" s="59" t="s">
        <v>80</v>
      </c>
      <c r="C26" s="154" t="s">
        <v>114</v>
      </c>
      <c r="D26" s="155"/>
      <c r="E26" s="79">
        <v>3461</v>
      </c>
      <c r="F26" s="79">
        <v>2420</v>
      </c>
      <c r="G26" s="80">
        <f t="shared" si="0"/>
        <v>5881</v>
      </c>
      <c r="H26" s="63"/>
    </row>
    <row r="27" spans="2:8" x14ac:dyDescent="0.2">
      <c r="B27" s="59" t="s">
        <v>83</v>
      </c>
      <c r="C27" s="154" t="s">
        <v>115</v>
      </c>
      <c r="D27" s="155"/>
      <c r="E27" s="79">
        <v>31450</v>
      </c>
      <c r="F27" s="79">
        <v>29299</v>
      </c>
      <c r="G27" s="80">
        <f t="shared" si="0"/>
        <v>60749</v>
      </c>
      <c r="H27" s="63"/>
    </row>
    <row r="28" spans="2:8" ht="20.25" customHeight="1" x14ac:dyDescent="0.2">
      <c r="B28" s="165" t="s">
        <v>19</v>
      </c>
      <c r="C28" s="166"/>
      <c r="D28" s="167"/>
      <c r="E28" s="81">
        <f>SUM(E7:E27)</f>
        <v>98486</v>
      </c>
      <c r="F28" s="81">
        <f t="shared" ref="F28:G28" si="1">SUM(F7:F27)</f>
        <v>82745</v>
      </c>
      <c r="G28" s="81">
        <f t="shared" si="1"/>
        <v>181231</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2023-11-09T09:57:36Z</cp:lastPrinted>
  <dcterms:created xsi:type="dcterms:W3CDTF">2016-10-06T08:05:06Z</dcterms:created>
  <dcterms:modified xsi:type="dcterms:W3CDTF">2023-11-09T09:58:04Z</dcterms:modified>
</cp:coreProperties>
</file>