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4\"/>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G7" i="8" l="1"/>
  <c r="G8" i="8"/>
  <c r="G9" i="8"/>
  <c r="G10" i="8"/>
  <c r="G11" i="8"/>
  <c r="G12" i="8"/>
  <c r="G13" i="8"/>
  <c r="G14" i="8"/>
  <c r="G15" i="8"/>
  <c r="G16" i="8"/>
  <c r="G17" i="8"/>
  <c r="G18" i="8"/>
  <c r="G19" i="8"/>
  <c r="G20" i="8"/>
  <c r="G21" i="8"/>
  <c r="G22" i="8"/>
  <c r="G23" i="8"/>
  <c r="G24" i="8"/>
  <c r="G25" i="8"/>
  <c r="G26" i="8"/>
  <c r="G27" i="8"/>
  <c r="F28" i="6" l="1"/>
  <c r="E28" i="6"/>
  <c r="G8" i="6"/>
  <c r="G9" i="6"/>
  <c r="G10" i="6"/>
  <c r="G11" i="6"/>
  <c r="G12" i="6"/>
  <c r="G13" i="6"/>
  <c r="G14" i="6"/>
  <c r="G15" i="6"/>
  <c r="G16" i="6"/>
  <c r="G17" i="6"/>
  <c r="G18" i="6"/>
  <c r="G19" i="6"/>
  <c r="G20" i="6"/>
  <c r="G21" i="6"/>
  <c r="G22" i="6"/>
  <c r="G23" i="6"/>
  <c r="G24" i="6"/>
  <c r="G25" i="6"/>
  <c r="G26" i="6"/>
  <c r="G27" i="6"/>
  <c r="G7" i="6"/>
  <c r="G28" i="6" l="1"/>
  <c r="F28" i="8" l="1"/>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E29" i="3"/>
  <c r="D28" i="4"/>
  <c r="K26" i="4"/>
  <c r="K10" i="4"/>
  <c r="D15" i="1"/>
  <c r="I28" i="4"/>
  <c r="E28" i="4"/>
  <c r="K24" i="4"/>
  <c r="K20" i="4"/>
  <c r="K16" i="4"/>
  <c r="K13" i="4"/>
  <c r="K12" i="4"/>
  <c r="K9" i="4"/>
  <c r="K8" i="4"/>
  <c r="F26" i="5"/>
  <c r="F22" i="5"/>
  <c r="F18" i="5"/>
  <c r="F14" i="5"/>
  <c r="F10" i="5"/>
  <c r="F29" i="3"/>
  <c r="K7" i="4"/>
  <c r="E28" i="5"/>
  <c r="D28" i="7"/>
  <c r="E28" i="7"/>
  <c r="G28" i="8"/>
  <c r="E28" i="8"/>
  <c r="D28" i="5"/>
  <c r="F6" i="5"/>
  <c r="H7" i="2"/>
  <c r="H8" i="2"/>
  <c r="F28" i="7" l="1"/>
  <c r="F28" i="5"/>
  <c r="G29" i="3"/>
  <c r="K28" i="4"/>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<sst xmlns="http://schemas.openxmlformats.org/spreadsheetml/2006/main" count="440" uniqueCount="139">
  <si>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</si>
  <si>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</si>
  <si>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</si>
  <si>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</si>
  <si>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</si>
  <si>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</si>
  <si>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</si>
  <si>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</si>
  <si>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</si>
  <si>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</si>
  <si>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</si>
  <si>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</si>
  <si>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</si>
  <si>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</si>
  <si>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</si>
  <si>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</si>
  <si>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</si>
  <si>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</si>
  <si>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</si>
  <si>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</si>
  <si>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</si>
  <si>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</si>
  <si>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</si>
  <si>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</si>
  <si>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</si>
  <si>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</si>
  <si>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</si>
  <si>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</si>
  <si>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</si>
  <si>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</si>
  <si>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</si>
  <si>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</si>
  <si>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</si>
  <si>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</si>
  <si>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</si>
  <si>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</si>
  <si>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</si>
  <si>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</si>
  <si>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</si>
  <si>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</si>
  <si>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</si>
  <si>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</si>
  <si>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</si>
  <si>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</si>
  <si>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</si>
  <si>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</si>
  <si>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</si>
  <si>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</si>
  <si>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</si>
  <si>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</si>
  <si>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</si>
  <si>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</si>
  <si>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</si>
  <si>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</si>
  <si>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</si>
  <si>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</si>
  <si>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</si>
  <si>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</si>
  <si>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</si>
  <si>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</si>
  <si>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</si>
  <si>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</si>
  <si>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</si>
  <si>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</si>
  <si>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</si>
  <si>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</si>
  <si>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</si>
  <si>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</si>
  <si>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</si>
  <si>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</si>
  <si>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</si>
  <si>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</si>
  <si>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</si>
  <si>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</si>
  <si>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</si>
  <si>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</si>
  <si>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</si>
  <si>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</si>
  <si>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</si>
  <si>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</si>
  <si>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</si>
  <si>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</si>
  <si>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</si>
  <si>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</si>
  <si>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</si>
  <si>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</si>
  <si>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</si>
  <si>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</si>
  <si>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</si>
  <si>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</si>
  <si>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</si>
  <si>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</si>
  <si>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</si>
  <si>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</si>
  <si>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</si>
  <si>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</si>
  <si>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</si>
  <si>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</si>
  <si>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</si>
  <si>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</si>
  <si>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</si>
  <si>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</si>
  <si>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</si>
  <si>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</si>
  <si>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</si>
  <si>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</si>
  <si>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</si>
  <si>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</si>
  <si>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</si>
  <si>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</si>
  <si>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</si>
  <si>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</si>
  <si>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</si>
  <si>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</si>
  <si>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</si>
  <si>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</si>
  <si>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</si>
  <si>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</si>
  <si>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</si>
  <si>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</si>
  <si>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</si>
  <si>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</si>
  <si>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</si>
  <si>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</si>
  <si>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</si>
  <si>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</si>
  <si>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</si>
  <si>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</si>
  <si>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</si>
  <si>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</si>
  <si>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</si>
  <si>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</si>
  <si>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</si>
  <si>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</si>
  <si>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</si>
  <si>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</si>
  <si>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</si>
  <si>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29. veljače 2024.</t>
  </si>
  <si>
    <t>Stanje: 29. veljače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</si>
</sst>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0" fontId="50"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1426724</c:v>
                </c:pt>
                <c:pt idx="1">
                  <c:v>102344</c:v>
                </c:pt>
                <c:pt idx="2">
                  <c:v>79348</c:v>
                </c:pt>
                <c:pt idx="3">
                  <c:v>18273</c:v>
                </c:pt>
                <c:pt idx="4">
                  <c:v>18023</c:v>
                </c:pt>
                <c:pt idx="5">
                  <c:v>183</c:v>
                </c:pt>
                <c:pt idx="6">
                  <c:v>8985</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703450</c:v>
                </c:pt>
                <c:pt idx="1">
                  <c:v>454170</c:v>
                </c:pt>
                <c:pt idx="2">
                  <c:v>362044</c:v>
                </c:pt>
                <c:pt idx="3">
                  <c:v>134216</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880560</c:v>
                </c:pt>
                <c:pt idx="1">
                  <c:v>773320</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95954</c:v>
                </c:pt>
                <c:pt idx="1">
                  <c:v>40536</c:v>
                </c:pt>
                <c:pt idx="2">
                  <c:v>43149</c:v>
                </c:pt>
                <c:pt idx="3">
                  <c:v>38347</c:v>
                </c:pt>
                <c:pt idx="4">
                  <c:v>70655</c:v>
                </c:pt>
                <c:pt idx="5">
                  <c:v>36508</c:v>
                </c:pt>
                <c:pt idx="6">
                  <c:v>32823</c:v>
                </c:pt>
                <c:pt idx="7">
                  <c:v>119612</c:v>
                </c:pt>
                <c:pt idx="8">
                  <c:v>15934</c:v>
                </c:pt>
                <c:pt idx="9">
                  <c:v>21732</c:v>
                </c:pt>
                <c:pt idx="10">
                  <c:v>20072</c:v>
                </c:pt>
                <c:pt idx="11">
                  <c:v>43919</c:v>
                </c:pt>
                <c:pt idx="12">
                  <c:v>62176</c:v>
                </c:pt>
                <c:pt idx="13">
                  <c:v>93491</c:v>
                </c:pt>
                <c:pt idx="14">
                  <c:v>33902</c:v>
                </c:pt>
                <c:pt idx="15">
                  <c:v>44951</c:v>
                </c:pt>
                <c:pt idx="16">
                  <c:v>163520</c:v>
                </c:pt>
                <c:pt idx="17">
                  <c:v>94742</c:v>
                </c:pt>
                <c:pt idx="18">
                  <c:v>46822</c:v>
                </c:pt>
                <c:pt idx="19">
                  <c:v>43649</c:v>
                </c:pt>
                <c:pt idx="20">
                  <c:v>491386</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422</c:v>
                </c:pt>
                <c:pt idx="1">
                  <c:v>57</c:v>
                </c:pt>
                <c:pt idx="2">
                  <c:v>2753</c:v>
                </c:pt>
                <c:pt idx="3">
                  <c:v>59</c:v>
                </c:pt>
                <c:pt idx="4">
                  <c:v>331</c:v>
                </c:pt>
                <c:pt idx="5">
                  <c:v>2679</c:v>
                </c:pt>
                <c:pt idx="6">
                  <c:v>2848</c:v>
                </c:pt>
                <c:pt idx="7">
                  <c:v>2050</c:v>
                </c:pt>
                <c:pt idx="8">
                  <c:v>713</c:v>
                </c:pt>
                <c:pt idx="9">
                  <c:v>332</c:v>
                </c:pt>
                <c:pt idx="10">
                  <c:v>114</c:v>
                </c:pt>
                <c:pt idx="11">
                  <c:v>200</c:v>
                </c:pt>
                <c:pt idx="12">
                  <c:v>2130</c:v>
                </c:pt>
                <c:pt idx="13">
                  <c:v>2188</c:v>
                </c:pt>
                <c:pt idx="14">
                  <c:v>54</c:v>
                </c:pt>
                <c:pt idx="15">
                  <c:v>290</c:v>
                </c:pt>
                <c:pt idx="16">
                  <c:v>509</c:v>
                </c:pt>
                <c:pt idx="17">
                  <c:v>212</c:v>
                </c:pt>
                <c:pt idx="18">
                  <c:v>295</c:v>
                </c:pt>
                <c:pt idx="19">
                  <c:v>13</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189</c:v>
                </c:pt>
                <c:pt idx="1">
                  <c:v>10</c:v>
                </c:pt>
                <c:pt idx="2">
                  <c:v>1020</c:v>
                </c:pt>
                <c:pt idx="3">
                  <c:v>9</c:v>
                </c:pt>
                <c:pt idx="4">
                  <c:v>44</c:v>
                </c:pt>
                <c:pt idx="5">
                  <c:v>402</c:v>
                </c:pt>
                <c:pt idx="6">
                  <c:v>1951</c:v>
                </c:pt>
                <c:pt idx="7">
                  <c:v>182</c:v>
                </c:pt>
                <c:pt idx="8">
                  <c:v>756</c:v>
                </c:pt>
                <c:pt idx="9">
                  <c:v>172</c:v>
                </c:pt>
                <c:pt idx="10">
                  <c:v>99</c:v>
                </c:pt>
                <c:pt idx="11">
                  <c:v>134</c:v>
                </c:pt>
                <c:pt idx="12">
                  <c:v>1676</c:v>
                </c:pt>
                <c:pt idx="13">
                  <c:v>961</c:v>
                </c:pt>
                <c:pt idx="14">
                  <c:v>54</c:v>
                </c:pt>
                <c:pt idx="15">
                  <c:v>474</c:v>
                </c:pt>
                <c:pt idx="16">
                  <c:v>1129</c:v>
                </c:pt>
                <c:pt idx="17">
                  <c:v>115</c:v>
                </c:pt>
                <c:pt idx="18">
                  <c:v>406</c:v>
                </c:pt>
                <c:pt idx="19">
                  <c:v>18</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1116</c:v>
                </c:pt>
                <c:pt idx="1">
                  <c:v>395</c:v>
                </c:pt>
                <c:pt idx="2">
                  <c:v>418</c:v>
                </c:pt>
                <c:pt idx="3">
                  <c:v>510</c:v>
                </c:pt>
                <c:pt idx="4">
                  <c:v>665</c:v>
                </c:pt>
                <c:pt idx="5">
                  <c:v>251</c:v>
                </c:pt>
                <c:pt idx="6">
                  <c:v>305</c:v>
                </c:pt>
                <c:pt idx="7">
                  <c:v>1697</c:v>
                </c:pt>
                <c:pt idx="8">
                  <c:v>125</c:v>
                </c:pt>
                <c:pt idx="9">
                  <c:v>182</c:v>
                </c:pt>
                <c:pt idx="10">
                  <c:v>184</c:v>
                </c:pt>
                <c:pt idx="11">
                  <c:v>484</c:v>
                </c:pt>
                <c:pt idx="12">
                  <c:v>643</c:v>
                </c:pt>
                <c:pt idx="13">
                  <c:v>954</c:v>
                </c:pt>
                <c:pt idx="14">
                  <c:v>336</c:v>
                </c:pt>
                <c:pt idx="15">
                  <c:v>366</c:v>
                </c:pt>
                <c:pt idx="16">
                  <c:v>2060</c:v>
                </c:pt>
                <c:pt idx="17">
                  <c:v>1177</c:v>
                </c:pt>
                <c:pt idx="18">
                  <c:v>479</c:v>
                </c:pt>
                <c:pt idx="19">
                  <c:v>448</c:v>
                </c:pt>
                <c:pt idx="20">
                  <c:v>5458</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571</c:v>
                </c:pt>
                <c:pt idx="1">
                  <c:v>209</c:v>
                </c:pt>
                <c:pt idx="2">
                  <c:v>223</c:v>
                </c:pt>
                <c:pt idx="3">
                  <c:v>272</c:v>
                </c:pt>
                <c:pt idx="4">
                  <c:v>421</c:v>
                </c:pt>
                <c:pt idx="5">
                  <c:v>162</c:v>
                </c:pt>
                <c:pt idx="6">
                  <c:v>166</c:v>
                </c:pt>
                <c:pt idx="7">
                  <c:v>1014</c:v>
                </c:pt>
                <c:pt idx="8">
                  <c:v>61</c:v>
                </c:pt>
                <c:pt idx="9">
                  <c:v>105</c:v>
                </c:pt>
                <c:pt idx="10">
                  <c:v>71</c:v>
                </c:pt>
                <c:pt idx="11">
                  <c:v>163</c:v>
                </c:pt>
                <c:pt idx="12">
                  <c:v>260</c:v>
                </c:pt>
                <c:pt idx="13">
                  <c:v>398</c:v>
                </c:pt>
                <c:pt idx="14">
                  <c:v>172</c:v>
                </c:pt>
                <c:pt idx="15">
                  <c:v>171</c:v>
                </c:pt>
                <c:pt idx="16">
                  <c:v>977</c:v>
                </c:pt>
                <c:pt idx="17">
                  <c:v>779</c:v>
                </c:pt>
                <c:pt idx="18">
                  <c:v>267</c:v>
                </c:pt>
                <c:pt idx="19">
                  <c:v>244</c:v>
                </c:pt>
                <c:pt idx="20">
                  <c:v>3100</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2684</c:v>
                </c:pt>
                <c:pt idx="1">
                  <c:v>384</c:v>
                </c:pt>
                <c:pt idx="2">
                  <c:v>20822</c:v>
                </c:pt>
                <c:pt idx="3">
                  <c:v>1167</c:v>
                </c:pt>
                <c:pt idx="4">
                  <c:v>1138</c:v>
                </c:pt>
                <c:pt idx="5">
                  <c:v>12800</c:v>
                </c:pt>
                <c:pt idx="6">
                  <c:v>15451</c:v>
                </c:pt>
                <c:pt idx="7">
                  <c:v>6646</c:v>
                </c:pt>
                <c:pt idx="8">
                  <c:v>6927</c:v>
                </c:pt>
                <c:pt idx="9">
                  <c:v>9385</c:v>
                </c:pt>
                <c:pt idx="10">
                  <c:v>1330</c:v>
                </c:pt>
                <c:pt idx="11">
                  <c:v>834</c:v>
                </c:pt>
                <c:pt idx="12">
                  <c:v>6972</c:v>
                </c:pt>
                <c:pt idx="13">
                  <c:v>2978</c:v>
                </c:pt>
                <c:pt idx="14">
                  <c:v>4114</c:v>
                </c:pt>
                <c:pt idx="15">
                  <c:v>662</c:v>
                </c:pt>
                <c:pt idx="16">
                  <c:v>4311</c:v>
                </c:pt>
                <c:pt idx="17">
                  <c:v>1271</c:v>
                </c:pt>
                <c:pt idx="18">
                  <c:v>1258</c:v>
                </c:pt>
                <c:pt idx="19">
                  <c:v>27</c:v>
                </c:pt>
                <c:pt idx="20">
                  <c:v>15</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1236</c:v>
                </c:pt>
                <c:pt idx="1">
                  <c:v>37</c:v>
                </c:pt>
                <c:pt idx="2">
                  <c:v>9602</c:v>
                </c:pt>
                <c:pt idx="3">
                  <c:v>334</c:v>
                </c:pt>
                <c:pt idx="4">
                  <c:v>426</c:v>
                </c:pt>
                <c:pt idx="5">
                  <c:v>1983</c:v>
                </c:pt>
                <c:pt idx="6">
                  <c:v>16575</c:v>
                </c:pt>
                <c:pt idx="7">
                  <c:v>2139</c:v>
                </c:pt>
                <c:pt idx="8">
                  <c:v>7396</c:v>
                </c:pt>
                <c:pt idx="9">
                  <c:v>5133</c:v>
                </c:pt>
                <c:pt idx="10">
                  <c:v>2780</c:v>
                </c:pt>
                <c:pt idx="11">
                  <c:v>524</c:v>
                </c:pt>
                <c:pt idx="12">
                  <c:v>7957</c:v>
                </c:pt>
                <c:pt idx="13">
                  <c:v>2614</c:v>
                </c:pt>
                <c:pt idx="14">
                  <c:v>3549</c:v>
                </c:pt>
                <c:pt idx="15">
                  <c:v>3372</c:v>
                </c:pt>
                <c:pt idx="16">
                  <c:v>13442</c:v>
                </c:pt>
                <c:pt idx="17">
                  <c:v>1847</c:v>
                </c:pt>
                <c:pt idx="18">
                  <c:v>4376</c:v>
                </c:pt>
                <c:pt idx="19">
                  <c:v>135</c:v>
                </c:pt>
                <c:pt idx="20">
                  <c:v>20</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7761</c:v>
                </c:pt>
                <c:pt idx="1">
                  <c:v>2984</c:v>
                </c:pt>
                <c:pt idx="2">
                  <c:v>2366</c:v>
                </c:pt>
                <c:pt idx="3">
                  <c:v>2040</c:v>
                </c:pt>
                <c:pt idx="4">
                  <c:v>5675</c:v>
                </c:pt>
                <c:pt idx="5">
                  <c:v>2371</c:v>
                </c:pt>
                <c:pt idx="6">
                  <c:v>2140</c:v>
                </c:pt>
                <c:pt idx="7">
                  <c:v>5499</c:v>
                </c:pt>
                <c:pt idx="8">
                  <c:v>720</c:v>
                </c:pt>
                <c:pt idx="9">
                  <c:v>1336</c:v>
                </c:pt>
                <c:pt idx="10">
                  <c:v>1271</c:v>
                </c:pt>
                <c:pt idx="11">
                  <c:v>3121</c:v>
                </c:pt>
                <c:pt idx="12">
                  <c:v>3080</c:v>
                </c:pt>
                <c:pt idx="13">
                  <c:v>6695</c:v>
                </c:pt>
                <c:pt idx="14">
                  <c:v>1557</c:v>
                </c:pt>
                <c:pt idx="15">
                  <c:v>2656</c:v>
                </c:pt>
                <c:pt idx="16">
                  <c:v>8297</c:v>
                </c:pt>
                <c:pt idx="17">
                  <c:v>4077</c:v>
                </c:pt>
                <c:pt idx="18">
                  <c:v>1846</c:v>
                </c:pt>
                <c:pt idx="19">
                  <c:v>3550</c:v>
                </c:pt>
                <c:pt idx="20">
                  <c:v>32259</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4777</c:v>
                </c:pt>
                <c:pt idx="1">
                  <c:v>2215</c:v>
                </c:pt>
                <c:pt idx="2">
                  <c:v>1986</c:v>
                </c:pt>
                <c:pt idx="3">
                  <c:v>1594</c:v>
                </c:pt>
                <c:pt idx="4">
                  <c:v>4303</c:v>
                </c:pt>
                <c:pt idx="5">
                  <c:v>1859</c:v>
                </c:pt>
                <c:pt idx="6">
                  <c:v>1643</c:v>
                </c:pt>
                <c:pt idx="7">
                  <c:v>5242</c:v>
                </c:pt>
                <c:pt idx="8">
                  <c:v>619</c:v>
                </c:pt>
                <c:pt idx="9">
                  <c:v>1093</c:v>
                </c:pt>
                <c:pt idx="10">
                  <c:v>951</c:v>
                </c:pt>
                <c:pt idx="11">
                  <c:v>2025</c:v>
                </c:pt>
                <c:pt idx="12">
                  <c:v>2872</c:v>
                </c:pt>
                <c:pt idx="13">
                  <c:v>5034</c:v>
                </c:pt>
                <c:pt idx="14">
                  <c:v>1500</c:v>
                </c:pt>
                <c:pt idx="15">
                  <c:v>2231</c:v>
                </c:pt>
                <c:pt idx="16">
                  <c:v>7886</c:v>
                </c:pt>
                <c:pt idx="17">
                  <c:v>3605</c:v>
                </c:pt>
                <c:pt idx="18">
                  <c:v>1516</c:v>
                </c:pt>
                <c:pt idx="19">
                  <c:v>2509</c:v>
                </c:pt>
                <c:pt idx="20">
                  <c:v>30108</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election activeCell="D8" sqref="D8:F14"/>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748631</v>
      </c>
      <c r="E8" s="103">
        <v>678093</v>
      </c>
      <c r="F8" s="104">
        <v>1426724</v>
      </c>
      <c r="H8" s="29"/>
      <c r="J8" s="53"/>
      <c r="L8" s="31"/>
    </row>
    <row r="9" spans="1:12" ht="15" customHeight="1" x14ac:dyDescent="0.2">
      <c r="B9" s="39" t="s">
        <v>7</v>
      </c>
      <c r="C9" s="40" t="s">
        <v>8</v>
      </c>
      <c r="D9" s="105">
        <v>52794</v>
      </c>
      <c r="E9" s="105">
        <v>49550</v>
      </c>
      <c r="F9" s="106">
        <v>102344</v>
      </c>
      <c r="H9" s="29"/>
      <c r="J9" s="53"/>
      <c r="L9" s="31"/>
    </row>
    <row r="10" spans="1:12" ht="15" customHeight="1" x14ac:dyDescent="0.2">
      <c r="B10" s="39" t="s">
        <v>9</v>
      </c>
      <c r="C10" s="40" t="s">
        <v>10</v>
      </c>
      <c r="D10" s="105">
        <v>51099</v>
      </c>
      <c r="E10" s="105">
        <v>28249</v>
      </c>
      <c r="F10" s="106">
        <v>79348</v>
      </c>
      <c r="H10" s="29"/>
      <c r="J10" s="53"/>
      <c r="L10" s="31"/>
    </row>
    <row r="11" spans="1:12" ht="15" customHeight="1" x14ac:dyDescent="0.2">
      <c r="B11" s="39" t="s">
        <v>11</v>
      </c>
      <c r="C11" s="40" t="s">
        <v>12</v>
      </c>
      <c r="D11" s="105">
        <v>12539</v>
      </c>
      <c r="E11" s="105">
        <v>5734</v>
      </c>
      <c r="F11" s="106">
        <v>18273</v>
      </c>
      <c r="H11" s="29"/>
      <c r="J11" s="53"/>
      <c r="L11" s="31"/>
    </row>
    <row r="12" spans="1:12" ht="15" customHeight="1" x14ac:dyDescent="0.2">
      <c r="B12" s="39" t="s">
        <v>13</v>
      </c>
      <c r="C12" s="40" t="s">
        <v>14</v>
      </c>
      <c r="D12" s="105">
        <v>11542</v>
      </c>
      <c r="E12" s="105">
        <v>6481</v>
      </c>
      <c r="F12" s="106">
        <v>18023</v>
      </c>
      <c r="H12" s="29"/>
      <c r="J12" s="53"/>
      <c r="L12" s="31"/>
    </row>
    <row r="13" spans="1:12" ht="51" customHeight="1" x14ac:dyDescent="0.2">
      <c r="B13" s="39" t="s">
        <v>15</v>
      </c>
      <c r="C13" s="88" t="s">
        <v>16</v>
      </c>
      <c r="D13" s="105">
        <v>124</v>
      </c>
      <c r="E13" s="105">
        <v>59</v>
      </c>
      <c r="F13" s="106">
        <v>183</v>
      </c>
      <c r="H13" s="29"/>
      <c r="J13" s="54"/>
      <c r="L13" s="31"/>
    </row>
    <row r="14" spans="1:12" ht="15" customHeight="1" x14ac:dyDescent="0.2">
      <c r="B14" s="39" t="s">
        <v>17</v>
      </c>
      <c r="C14" s="40" t="s">
        <v>18</v>
      </c>
      <c r="D14" s="107">
        <v>3831</v>
      </c>
      <c r="E14" s="107">
        <v>5154</v>
      </c>
      <c r="F14" s="108">
        <v>8985</v>
      </c>
      <c r="H14" s="29"/>
      <c r="J14" s="53"/>
      <c r="L14" s="31"/>
    </row>
    <row r="15" spans="1:12" ht="15" customHeight="1" x14ac:dyDescent="0.2">
      <c r="B15" s="132" t="s">
        <v>19</v>
      </c>
      <c r="C15" s="133"/>
      <c r="D15" s="109">
        <f>SUM(D8:D14)</f>
        <v>880560</v>
      </c>
      <c r="E15" s="109">
        <f t="shared" ref="E15:F15" si="0">SUM(E8:E14)</f>
        <v>773320</v>
      </c>
      <c r="F15" s="109">
        <f t="shared" si="0"/>
        <v>1653880</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F4" sqref="F4:H4"/>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609552</v>
      </c>
      <c r="E7" s="96">
        <v>391204</v>
      </c>
      <c r="F7" s="96">
        <v>312803</v>
      </c>
      <c r="G7" s="96">
        <v>113165</v>
      </c>
      <c r="H7" s="97">
        <f>SUM(D7:G7)</f>
        <v>1426724</v>
      </c>
      <c r="K7" s="42"/>
      <c r="L7" s="42"/>
      <c r="M7" s="42"/>
      <c r="N7" s="43"/>
      <c r="P7" s="1" t="s">
        <v>25</v>
      </c>
    </row>
    <row r="8" spans="2:16" ht="21.95" customHeight="1" x14ac:dyDescent="0.2">
      <c r="B8" s="39" t="s">
        <v>7</v>
      </c>
      <c r="C8" s="40" t="s">
        <v>8</v>
      </c>
      <c r="D8" s="98">
        <v>53869</v>
      </c>
      <c r="E8" s="98">
        <v>25154</v>
      </c>
      <c r="F8" s="98">
        <v>17015</v>
      </c>
      <c r="G8" s="98">
        <v>6306</v>
      </c>
      <c r="H8" s="99">
        <f t="shared" ref="H8:H13" si="0">SUM(D8:G8)</f>
        <v>102344</v>
      </c>
      <c r="K8" s="42"/>
      <c r="L8" s="41"/>
      <c r="M8" s="41"/>
      <c r="P8" s="2">
        <f>H7-'T 1.'!F8</f>
        <v>0</v>
      </c>
    </row>
    <row r="9" spans="2:16" ht="21.95" customHeight="1" x14ac:dyDescent="0.2">
      <c r="B9" s="39" t="s">
        <v>9</v>
      </c>
      <c r="C9" s="40" t="s">
        <v>10</v>
      </c>
      <c r="D9" s="98">
        <v>26628</v>
      </c>
      <c r="E9" s="98">
        <v>25705</v>
      </c>
      <c r="F9" s="98">
        <v>19132</v>
      </c>
      <c r="G9" s="98">
        <v>7883</v>
      </c>
      <c r="H9" s="99">
        <f t="shared" si="0"/>
        <v>79348</v>
      </c>
      <c r="K9" s="42"/>
      <c r="L9" s="41"/>
      <c r="M9" s="41"/>
      <c r="P9" s="2">
        <f>H8-'T 1.'!F9</f>
        <v>0</v>
      </c>
    </row>
    <row r="10" spans="2:16" ht="21.95" customHeight="1" x14ac:dyDescent="0.2">
      <c r="B10" s="39" t="s">
        <v>11</v>
      </c>
      <c r="C10" s="40" t="s">
        <v>12</v>
      </c>
      <c r="D10" s="98">
        <v>5265</v>
      </c>
      <c r="E10" s="98">
        <v>4756</v>
      </c>
      <c r="F10" s="98">
        <v>5832</v>
      </c>
      <c r="G10" s="98">
        <v>2420</v>
      </c>
      <c r="H10" s="99">
        <f t="shared" si="0"/>
        <v>18273</v>
      </c>
      <c r="K10" s="43"/>
      <c r="L10" s="44"/>
      <c r="M10" s="41"/>
      <c r="P10" s="2">
        <f>H9-'T 1.'!F10</f>
        <v>0</v>
      </c>
    </row>
    <row r="11" spans="2:16" ht="21.95" customHeight="1" x14ac:dyDescent="0.2">
      <c r="B11" s="39" t="s">
        <v>13</v>
      </c>
      <c r="C11" s="40" t="s">
        <v>14</v>
      </c>
      <c r="D11" s="98">
        <v>5293</v>
      </c>
      <c r="E11" s="98">
        <v>5241</v>
      </c>
      <c r="F11" s="98">
        <v>4238</v>
      </c>
      <c r="G11" s="98">
        <v>3251</v>
      </c>
      <c r="H11" s="99">
        <f t="shared" si="0"/>
        <v>18023</v>
      </c>
      <c r="K11" s="45"/>
      <c r="L11" s="44"/>
      <c r="M11" s="41"/>
      <c r="P11" s="2">
        <f>H10-'T 1.'!F11</f>
        <v>0</v>
      </c>
    </row>
    <row r="12" spans="2:16" ht="51" customHeight="1" x14ac:dyDescent="0.2">
      <c r="B12" s="39" t="s">
        <v>15</v>
      </c>
      <c r="C12" s="88" t="s">
        <v>16</v>
      </c>
      <c r="D12" s="98">
        <v>95</v>
      </c>
      <c r="E12" s="98">
        <v>50</v>
      </c>
      <c r="F12" s="98">
        <v>21</v>
      </c>
      <c r="G12" s="98">
        <v>17</v>
      </c>
      <c r="H12" s="99">
        <f t="shared" si="0"/>
        <v>183</v>
      </c>
      <c r="K12" s="45"/>
      <c r="L12" s="44"/>
      <c r="M12" s="41"/>
      <c r="P12" s="2">
        <f>H11-'T 1.'!F12</f>
        <v>0</v>
      </c>
    </row>
    <row r="13" spans="2:16" ht="21.95" customHeight="1" x14ac:dyDescent="0.2">
      <c r="B13" s="39" t="s">
        <v>17</v>
      </c>
      <c r="C13" s="40" t="s">
        <v>18</v>
      </c>
      <c r="D13" s="100">
        <v>2748</v>
      </c>
      <c r="E13" s="100">
        <v>2060</v>
      </c>
      <c r="F13" s="100">
        <v>3003</v>
      </c>
      <c r="G13" s="100">
        <v>1174</v>
      </c>
      <c r="H13" s="101">
        <f t="shared" si="0"/>
        <v>8985</v>
      </c>
      <c r="K13" s="45"/>
      <c r="L13" s="44"/>
      <c r="M13" s="41"/>
      <c r="P13" s="2">
        <f>H12-'T 1.'!F13</f>
        <v>0</v>
      </c>
    </row>
    <row r="14" spans="2:16" ht="21.95" customHeight="1" x14ac:dyDescent="0.2">
      <c r="B14" s="135" t="s">
        <v>19</v>
      </c>
      <c r="C14" s="136"/>
      <c r="D14" s="102">
        <f>SUM(D7:D13)</f>
        <v>703450</v>
      </c>
      <c r="E14" s="102">
        <f t="shared" ref="E14:H14" si="1">SUM(E7:E13)</f>
        <v>454170</v>
      </c>
      <c r="F14" s="102">
        <f t="shared" si="1"/>
        <v>362044</v>
      </c>
      <c r="G14" s="102">
        <f t="shared" si="1"/>
        <v>134216</v>
      </c>
      <c r="H14" s="102">
        <f t="shared" si="1"/>
        <v>1653880</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E7" sqref="E7:F28"/>
    </sheetView>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29. veljače 2024.</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38823</v>
      </c>
      <c r="F7" s="95">
        <v>18419</v>
      </c>
      <c r="G7" s="110">
        <f>SUM(E7:F7)</f>
        <v>57242</v>
      </c>
    </row>
    <row r="8" spans="2:8" ht="15" customHeight="1" x14ac:dyDescent="0.2">
      <c r="B8" s="90" t="s">
        <v>7</v>
      </c>
      <c r="C8" s="85" t="s">
        <v>32</v>
      </c>
      <c r="D8" s="27" t="s">
        <v>33</v>
      </c>
      <c r="E8" s="95">
        <v>3619</v>
      </c>
      <c r="F8" s="95">
        <v>469</v>
      </c>
      <c r="G8" s="110">
        <f>SUM(E8:F8)</f>
        <v>4088</v>
      </c>
    </row>
    <row r="9" spans="2:8" ht="15" customHeight="1" x14ac:dyDescent="0.2">
      <c r="B9" s="91" t="s">
        <v>9</v>
      </c>
      <c r="C9" s="85" t="s">
        <v>34</v>
      </c>
      <c r="D9" s="27" t="s">
        <v>35</v>
      </c>
      <c r="E9" s="95">
        <v>161560</v>
      </c>
      <c r="F9" s="95">
        <v>89773</v>
      </c>
      <c r="G9" s="110">
        <f t="shared" ref="G9:G28" si="0">SUM(E9:F9)</f>
        <v>251333</v>
      </c>
    </row>
    <row r="10" spans="2:8" ht="15" customHeight="1" x14ac:dyDescent="0.2">
      <c r="B10" s="91" t="s">
        <v>11</v>
      </c>
      <c r="C10" s="85" t="s">
        <v>36</v>
      </c>
      <c r="D10" s="27" t="s">
        <v>37</v>
      </c>
      <c r="E10" s="95">
        <v>11505</v>
      </c>
      <c r="F10" s="95">
        <v>3552</v>
      </c>
      <c r="G10" s="110">
        <f t="shared" si="0"/>
        <v>15057</v>
      </c>
    </row>
    <row r="11" spans="2:8" ht="27" customHeight="1" x14ac:dyDescent="0.2">
      <c r="B11" s="91" t="s">
        <v>13</v>
      </c>
      <c r="C11" s="85" t="s">
        <v>38</v>
      </c>
      <c r="D11" s="30" t="s">
        <v>39</v>
      </c>
      <c r="E11" s="95">
        <v>18650</v>
      </c>
      <c r="F11" s="95">
        <v>5624</v>
      </c>
      <c r="G11" s="110">
        <f t="shared" si="0"/>
        <v>24274</v>
      </c>
    </row>
    <row r="12" spans="2:8" ht="15" customHeight="1" x14ac:dyDescent="0.2">
      <c r="B12" s="91" t="s">
        <v>15</v>
      </c>
      <c r="C12" s="85" t="s">
        <v>40</v>
      </c>
      <c r="D12" s="30" t="s">
        <v>41</v>
      </c>
      <c r="E12" s="95">
        <v>127663</v>
      </c>
      <c r="F12" s="95">
        <v>16300</v>
      </c>
      <c r="G12" s="110">
        <f t="shared" si="0"/>
        <v>143963</v>
      </c>
    </row>
    <row r="13" spans="2:8" ht="27" customHeight="1" x14ac:dyDescent="0.2">
      <c r="B13" s="91" t="s">
        <v>17</v>
      </c>
      <c r="C13" s="85" t="s">
        <v>42</v>
      </c>
      <c r="D13" s="30" t="s">
        <v>43</v>
      </c>
      <c r="E13" s="95">
        <v>116645</v>
      </c>
      <c r="F13" s="95">
        <v>129850</v>
      </c>
      <c r="G13" s="110">
        <f t="shared" si="0"/>
        <v>246495</v>
      </c>
    </row>
    <row r="14" spans="2:8" ht="15" customHeight="1" x14ac:dyDescent="0.2">
      <c r="B14" s="39" t="s">
        <v>44</v>
      </c>
      <c r="C14" s="85" t="s">
        <v>45</v>
      </c>
      <c r="D14" s="27" t="s">
        <v>46</v>
      </c>
      <c r="E14" s="95">
        <v>68953</v>
      </c>
      <c r="F14" s="95">
        <v>18881</v>
      </c>
      <c r="G14" s="110">
        <f t="shared" si="0"/>
        <v>87834</v>
      </c>
    </row>
    <row r="15" spans="2:8" ht="15" customHeight="1" x14ac:dyDescent="0.2">
      <c r="B15" s="39" t="s">
        <v>47</v>
      </c>
      <c r="C15" s="85" t="s">
        <v>48</v>
      </c>
      <c r="D15" s="27" t="s">
        <v>49</v>
      </c>
      <c r="E15" s="95">
        <v>46579</v>
      </c>
      <c r="F15" s="95">
        <v>50881</v>
      </c>
      <c r="G15" s="110">
        <f t="shared" si="0"/>
        <v>97460</v>
      </c>
    </row>
    <row r="16" spans="2:8" ht="15" customHeight="1" x14ac:dyDescent="0.2">
      <c r="B16" s="39" t="s">
        <v>50</v>
      </c>
      <c r="C16" s="85" t="s">
        <v>51</v>
      </c>
      <c r="D16" s="27" t="s">
        <v>52</v>
      </c>
      <c r="E16" s="95">
        <v>39075</v>
      </c>
      <c r="F16" s="95">
        <v>21442</v>
      </c>
      <c r="G16" s="110">
        <f t="shared" si="0"/>
        <v>60517</v>
      </c>
    </row>
    <row r="17" spans="2:13" ht="15" customHeight="1" x14ac:dyDescent="0.2">
      <c r="B17" s="39" t="s">
        <v>53</v>
      </c>
      <c r="C17" s="85" t="s">
        <v>54</v>
      </c>
      <c r="D17" s="27" t="s">
        <v>55</v>
      </c>
      <c r="E17" s="95">
        <v>13336</v>
      </c>
      <c r="F17" s="95">
        <v>27824</v>
      </c>
      <c r="G17" s="110">
        <f t="shared" si="0"/>
        <v>41160</v>
      </c>
    </row>
    <row r="18" spans="2:13" ht="15" customHeight="1" x14ac:dyDescent="0.2">
      <c r="B18" s="39" t="s">
        <v>56</v>
      </c>
      <c r="C18" s="85" t="s">
        <v>57</v>
      </c>
      <c r="D18" s="27" t="s">
        <v>58</v>
      </c>
      <c r="E18" s="95">
        <v>9271</v>
      </c>
      <c r="F18" s="95">
        <v>6143</v>
      </c>
      <c r="G18" s="110">
        <f t="shared" si="0"/>
        <v>15414</v>
      </c>
    </row>
    <row r="19" spans="2:13" ht="15" customHeight="1" x14ac:dyDescent="0.2">
      <c r="B19" s="39" t="s">
        <v>59</v>
      </c>
      <c r="C19" s="85" t="s">
        <v>60</v>
      </c>
      <c r="D19" s="27" t="s">
        <v>61</v>
      </c>
      <c r="E19" s="95">
        <v>54505</v>
      </c>
      <c r="F19" s="95">
        <v>56155</v>
      </c>
      <c r="G19" s="110">
        <f t="shared" si="0"/>
        <v>110660</v>
      </c>
    </row>
    <row r="20" spans="2:13" ht="15" customHeight="1" x14ac:dyDescent="0.2">
      <c r="B20" s="39" t="s">
        <v>62</v>
      </c>
      <c r="C20" s="85" t="s">
        <v>63</v>
      </c>
      <c r="D20" s="27" t="s">
        <v>64</v>
      </c>
      <c r="E20" s="95">
        <v>32102</v>
      </c>
      <c r="F20" s="95">
        <v>26035</v>
      </c>
      <c r="G20" s="110">
        <f t="shared" si="0"/>
        <v>58137</v>
      </c>
    </row>
    <row r="21" spans="2:13" ht="15" customHeight="1" x14ac:dyDescent="0.2">
      <c r="B21" s="39" t="s">
        <v>65</v>
      </c>
      <c r="C21" s="85" t="s">
        <v>66</v>
      </c>
      <c r="D21" s="27" t="s">
        <v>67</v>
      </c>
      <c r="E21" s="95">
        <v>59090</v>
      </c>
      <c r="F21" s="95">
        <v>60697</v>
      </c>
      <c r="G21" s="110">
        <f t="shared" si="0"/>
        <v>119787</v>
      </c>
    </row>
    <row r="22" spans="2:13" ht="15" customHeight="1" x14ac:dyDescent="0.2">
      <c r="B22" s="39" t="s">
        <v>68</v>
      </c>
      <c r="C22" s="85" t="s">
        <v>69</v>
      </c>
      <c r="D22" s="27" t="s">
        <v>70</v>
      </c>
      <c r="E22" s="95">
        <v>25116</v>
      </c>
      <c r="F22" s="95">
        <v>101945</v>
      </c>
      <c r="G22" s="110">
        <f t="shared" si="0"/>
        <v>127061</v>
      </c>
    </row>
    <row r="23" spans="2:13" ht="15" customHeight="1" x14ac:dyDescent="0.2">
      <c r="B23" s="39" t="s">
        <v>71</v>
      </c>
      <c r="C23" s="85" t="s">
        <v>72</v>
      </c>
      <c r="D23" s="27" t="s">
        <v>73</v>
      </c>
      <c r="E23" s="95">
        <v>24436</v>
      </c>
      <c r="F23" s="95">
        <v>90107</v>
      </c>
      <c r="G23" s="110">
        <f t="shared" si="0"/>
        <v>114543</v>
      </c>
    </row>
    <row r="24" spans="2:13" ht="15" customHeight="1" x14ac:dyDescent="0.2">
      <c r="B24" s="39" t="s">
        <v>74</v>
      </c>
      <c r="C24" s="85" t="s">
        <v>75</v>
      </c>
      <c r="D24" s="27" t="s">
        <v>76</v>
      </c>
      <c r="E24" s="95">
        <v>15081</v>
      </c>
      <c r="F24" s="95">
        <v>17156</v>
      </c>
      <c r="G24" s="110">
        <f t="shared" si="0"/>
        <v>32237</v>
      </c>
    </row>
    <row r="25" spans="2:13" ht="15" customHeight="1" x14ac:dyDescent="0.2">
      <c r="B25" s="39" t="s">
        <v>77</v>
      </c>
      <c r="C25" s="85" t="s">
        <v>78</v>
      </c>
      <c r="D25" s="27" t="s">
        <v>79</v>
      </c>
      <c r="E25" s="95">
        <v>13117</v>
      </c>
      <c r="F25" s="95">
        <v>29848</v>
      </c>
      <c r="G25" s="110">
        <f t="shared" si="0"/>
        <v>42965</v>
      </c>
    </row>
    <row r="26" spans="2:13" ht="39" customHeight="1" x14ac:dyDescent="0.2">
      <c r="B26" s="39" t="s">
        <v>80</v>
      </c>
      <c r="C26" s="85" t="s">
        <v>81</v>
      </c>
      <c r="D26" s="30" t="s">
        <v>82</v>
      </c>
      <c r="E26" s="95">
        <v>300</v>
      </c>
      <c r="F26" s="95">
        <v>1204</v>
      </c>
      <c r="G26" s="110">
        <f t="shared" si="0"/>
        <v>1504</v>
      </c>
    </row>
    <row r="27" spans="2:13" ht="15" customHeight="1" x14ac:dyDescent="0.2">
      <c r="B27" s="39" t="s">
        <v>83</v>
      </c>
      <c r="C27" s="85" t="s">
        <v>84</v>
      </c>
      <c r="D27" s="27" t="s">
        <v>85</v>
      </c>
      <c r="E27" s="95">
        <v>207</v>
      </c>
      <c r="F27" s="95">
        <v>264</v>
      </c>
      <c r="G27" s="110">
        <f t="shared" si="0"/>
        <v>471</v>
      </c>
      <c r="M27" s="3" t="s">
        <v>25</v>
      </c>
    </row>
    <row r="28" spans="2:13" ht="15" customHeight="1" x14ac:dyDescent="0.2">
      <c r="B28" s="92" t="s">
        <v>86</v>
      </c>
      <c r="C28" s="84"/>
      <c r="D28" s="86" t="s">
        <v>87</v>
      </c>
      <c r="E28" s="95">
        <v>927</v>
      </c>
      <c r="F28" s="95">
        <v>751</v>
      </c>
      <c r="G28" s="110">
        <f t="shared" si="0"/>
        <v>1678</v>
      </c>
      <c r="M28" s="42">
        <f>F29-'T 1.'!E15</f>
        <v>0</v>
      </c>
    </row>
    <row r="29" spans="2:13" ht="15" customHeight="1" x14ac:dyDescent="0.2">
      <c r="B29" s="139" t="s">
        <v>19</v>
      </c>
      <c r="C29" s="140"/>
      <c r="D29" s="140"/>
      <c r="E29" s="109">
        <f>SUM(E7:E28)</f>
        <v>880560</v>
      </c>
      <c r="F29" s="109">
        <f t="shared" ref="F29:G29" si="1">SUM(F7:F28)</f>
        <v>773320</v>
      </c>
      <c r="G29" s="109">
        <f t="shared" si="1"/>
        <v>1653880</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29. veljače 2024.</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82066</v>
      </c>
      <c r="E7" s="111">
        <v>6894</v>
      </c>
      <c r="F7" s="111">
        <v>5076</v>
      </c>
      <c r="G7" s="111">
        <v>1057</v>
      </c>
      <c r="H7" s="111">
        <v>584</v>
      </c>
      <c r="I7" s="111">
        <v>11</v>
      </c>
      <c r="J7" s="111">
        <v>266</v>
      </c>
      <c r="K7" s="112">
        <f>SUM(D7:J7)</f>
        <v>95954</v>
      </c>
      <c r="S7" s="3" t="s">
        <v>25</v>
      </c>
    </row>
    <row r="8" spans="2:19" ht="15" customHeight="1" x14ac:dyDescent="0.2">
      <c r="B8" s="16" t="s">
        <v>7</v>
      </c>
      <c r="C8" s="17" t="s">
        <v>96</v>
      </c>
      <c r="D8" s="113">
        <v>33400</v>
      </c>
      <c r="E8" s="113">
        <v>4184</v>
      </c>
      <c r="F8" s="113">
        <v>2406</v>
      </c>
      <c r="G8" s="113">
        <v>261</v>
      </c>
      <c r="H8" s="113">
        <v>210</v>
      </c>
      <c r="I8" s="113">
        <v>3</v>
      </c>
      <c r="J8" s="113">
        <v>72</v>
      </c>
      <c r="K8" s="112">
        <f t="shared" ref="K8:K27" si="0">SUM(D8:J8)</f>
        <v>40536</v>
      </c>
      <c r="S8" s="3">
        <f>D28-'T 1.'!F8</f>
        <v>0</v>
      </c>
    </row>
    <row r="9" spans="2:19" ht="15" customHeight="1" x14ac:dyDescent="0.2">
      <c r="B9" s="16" t="s">
        <v>9</v>
      </c>
      <c r="C9" s="17" t="s">
        <v>97</v>
      </c>
      <c r="D9" s="113">
        <v>35957</v>
      </c>
      <c r="E9" s="113">
        <v>3790</v>
      </c>
      <c r="F9" s="113">
        <v>2163</v>
      </c>
      <c r="G9" s="113">
        <v>845</v>
      </c>
      <c r="H9" s="113">
        <v>284</v>
      </c>
      <c r="I9" s="113">
        <v>2</v>
      </c>
      <c r="J9" s="113">
        <v>108</v>
      </c>
      <c r="K9" s="112">
        <f t="shared" si="0"/>
        <v>43149</v>
      </c>
      <c r="S9" s="3">
        <f>E28-'T 1.'!F9</f>
        <v>0</v>
      </c>
    </row>
    <row r="10" spans="2:19" ht="15" customHeight="1" x14ac:dyDescent="0.2">
      <c r="B10" s="16" t="s">
        <v>11</v>
      </c>
      <c r="C10" s="17" t="s">
        <v>98</v>
      </c>
      <c r="D10" s="113">
        <v>32412</v>
      </c>
      <c r="E10" s="113">
        <v>3380</v>
      </c>
      <c r="F10" s="113">
        <v>1727</v>
      </c>
      <c r="G10" s="113">
        <v>443</v>
      </c>
      <c r="H10" s="113">
        <v>244</v>
      </c>
      <c r="I10" s="113">
        <v>3</v>
      </c>
      <c r="J10" s="113">
        <v>138</v>
      </c>
      <c r="K10" s="112">
        <f t="shared" si="0"/>
        <v>38347</v>
      </c>
      <c r="S10" s="3">
        <f>F28-'T 1.'!F10</f>
        <v>0</v>
      </c>
    </row>
    <row r="11" spans="2:19" ht="15" customHeight="1" x14ac:dyDescent="0.2">
      <c r="B11" s="16" t="s">
        <v>13</v>
      </c>
      <c r="C11" s="17" t="s">
        <v>99</v>
      </c>
      <c r="D11" s="113">
        <v>61450</v>
      </c>
      <c r="E11" s="113">
        <v>5343</v>
      </c>
      <c r="F11" s="113">
        <v>2718</v>
      </c>
      <c r="G11" s="113">
        <v>638</v>
      </c>
      <c r="H11" s="113">
        <v>366</v>
      </c>
      <c r="I11" s="113">
        <v>2</v>
      </c>
      <c r="J11" s="113">
        <v>138</v>
      </c>
      <c r="K11" s="112">
        <f t="shared" si="0"/>
        <v>70655</v>
      </c>
      <c r="S11" s="3">
        <f>G28-'T 1.'!F11</f>
        <v>0</v>
      </c>
    </row>
    <row r="12" spans="2:19" ht="15" customHeight="1" x14ac:dyDescent="0.2">
      <c r="B12" s="16" t="s">
        <v>15</v>
      </c>
      <c r="C12" s="17" t="s">
        <v>100</v>
      </c>
      <c r="D12" s="113">
        <v>30540</v>
      </c>
      <c r="E12" s="113">
        <v>2295</v>
      </c>
      <c r="F12" s="113">
        <v>1513</v>
      </c>
      <c r="G12" s="113">
        <v>1826</v>
      </c>
      <c r="H12" s="113">
        <v>233</v>
      </c>
      <c r="I12" s="113">
        <v>3</v>
      </c>
      <c r="J12" s="113">
        <v>98</v>
      </c>
      <c r="K12" s="112">
        <f t="shared" si="0"/>
        <v>36508</v>
      </c>
      <c r="S12" s="3">
        <f>H28-'T 1.'!F12</f>
        <v>0</v>
      </c>
    </row>
    <row r="13" spans="2:19" ht="15" customHeight="1" x14ac:dyDescent="0.2">
      <c r="B13" s="16" t="s">
        <v>17</v>
      </c>
      <c r="C13" s="17" t="s">
        <v>101</v>
      </c>
      <c r="D13" s="113">
        <v>27107</v>
      </c>
      <c r="E13" s="113">
        <v>2690</v>
      </c>
      <c r="F13" s="113">
        <v>1114</v>
      </c>
      <c r="G13" s="113">
        <v>1581</v>
      </c>
      <c r="H13" s="113">
        <v>227</v>
      </c>
      <c r="I13" s="113">
        <v>3</v>
      </c>
      <c r="J13" s="113">
        <v>101</v>
      </c>
      <c r="K13" s="112">
        <f t="shared" si="0"/>
        <v>32823</v>
      </c>
      <c r="S13" s="3">
        <f>I28-'T 1.'!F13</f>
        <v>0</v>
      </c>
    </row>
    <row r="14" spans="2:19" ht="15" customHeight="1" x14ac:dyDescent="0.2">
      <c r="B14" s="16" t="s">
        <v>44</v>
      </c>
      <c r="C14" s="17" t="s">
        <v>102</v>
      </c>
      <c r="D14" s="113">
        <v>101124</v>
      </c>
      <c r="E14" s="113">
        <v>7093</v>
      </c>
      <c r="F14" s="113">
        <v>7742</v>
      </c>
      <c r="G14" s="113">
        <v>287</v>
      </c>
      <c r="H14" s="113">
        <v>2402</v>
      </c>
      <c r="I14" s="113">
        <v>19</v>
      </c>
      <c r="J14" s="113">
        <v>945</v>
      </c>
      <c r="K14" s="112">
        <f t="shared" si="0"/>
        <v>119612</v>
      </c>
      <c r="S14" s="3">
        <f>J28-'T 1.'!F14</f>
        <v>0</v>
      </c>
    </row>
    <row r="15" spans="2:19" ht="15" customHeight="1" x14ac:dyDescent="0.2">
      <c r="B15" s="16" t="s">
        <v>47</v>
      </c>
      <c r="C15" s="17" t="s">
        <v>103</v>
      </c>
      <c r="D15" s="113">
        <v>12840</v>
      </c>
      <c r="E15" s="113">
        <v>1498</v>
      </c>
      <c r="F15" s="113">
        <v>801</v>
      </c>
      <c r="G15" s="113">
        <v>537</v>
      </c>
      <c r="H15" s="113">
        <v>88</v>
      </c>
      <c r="I15" s="113">
        <v>0</v>
      </c>
      <c r="J15" s="113">
        <v>170</v>
      </c>
      <c r="K15" s="112">
        <f t="shared" si="0"/>
        <v>15934</v>
      </c>
      <c r="S15" s="3">
        <f>K28-'T 1.'!F15</f>
        <v>0</v>
      </c>
    </row>
    <row r="16" spans="2:19" ht="15" customHeight="1" x14ac:dyDescent="0.2">
      <c r="B16" s="16" t="s">
        <v>50</v>
      </c>
      <c r="C16" s="17" t="s">
        <v>104</v>
      </c>
      <c r="D16" s="113">
        <v>16584</v>
      </c>
      <c r="E16" s="113">
        <v>2386</v>
      </c>
      <c r="F16" s="113">
        <v>1086</v>
      </c>
      <c r="G16" s="113">
        <v>1453</v>
      </c>
      <c r="H16" s="113">
        <v>128</v>
      </c>
      <c r="I16" s="113">
        <v>2</v>
      </c>
      <c r="J16" s="113">
        <v>93</v>
      </c>
      <c r="K16" s="112">
        <f t="shared" si="0"/>
        <v>21732</v>
      </c>
    </row>
    <row r="17" spans="2:16" ht="15" customHeight="1" x14ac:dyDescent="0.2">
      <c r="B17" s="16" t="s">
        <v>53</v>
      </c>
      <c r="C17" s="17" t="s">
        <v>105</v>
      </c>
      <c r="D17" s="113">
        <v>16449</v>
      </c>
      <c r="E17" s="113">
        <v>1822</v>
      </c>
      <c r="F17" s="113">
        <v>1051</v>
      </c>
      <c r="G17" s="113">
        <v>536</v>
      </c>
      <c r="H17" s="113">
        <v>150</v>
      </c>
      <c r="I17" s="113">
        <v>1</v>
      </c>
      <c r="J17" s="113">
        <v>63</v>
      </c>
      <c r="K17" s="112">
        <f t="shared" si="0"/>
        <v>20072</v>
      </c>
    </row>
    <row r="18" spans="2:16" ht="15" customHeight="1" x14ac:dyDescent="0.2">
      <c r="B18" s="16" t="s">
        <v>56</v>
      </c>
      <c r="C18" s="17" t="s">
        <v>106</v>
      </c>
      <c r="D18" s="113">
        <v>36505</v>
      </c>
      <c r="E18" s="113">
        <v>4067</v>
      </c>
      <c r="F18" s="113">
        <v>2182</v>
      </c>
      <c r="G18" s="113">
        <v>845</v>
      </c>
      <c r="H18" s="113">
        <v>228</v>
      </c>
      <c r="I18" s="113">
        <v>0</v>
      </c>
      <c r="J18" s="113">
        <v>92</v>
      </c>
      <c r="K18" s="112">
        <f t="shared" si="0"/>
        <v>43919</v>
      </c>
    </row>
    <row r="19" spans="2:16" ht="15" customHeight="1" x14ac:dyDescent="0.2">
      <c r="B19" s="16" t="s">
        <v>59</v>
      </c>
      <c r="C19" s="17" t="s">
        <v>107</v>
      </c>
      <c r="D19" s="113">
        <v>49971</v>
      </c>
      <c r="E19" s="113">
        <v>5477</v>
      </c>
      <c r="F19" s="113">
        <v>3910</v>
      </c>
      <c r="G19" s="113">
        <v>797</v>
      </c>
      <c r="H19" s="113">
        <v>1192</v>
      </c>
      <c r="I19" s="113">
        <v>4</v>
      </c>
      <c r="J19" s="113">
        <v>825</v>
      </c>
      <c r="K19" s="112">
        <f t="shared" si="0"/>
        <v>62176</v>
      </c>
    </row>
    <row r="20" spans="2:16" ht="15" customHeight="1" x14ac:dyDescent="0.2">
      <c r="B20" s="16" t="s">
        <v>62</v>
      </c>
      <c r="C20" s="17" t="s">
        <v>108</v>
      </c>
      <c r="D20" s="113">
        <v>80172</v>
      </c>
      <c r="E20" s="113">
        <v>6176</v>
      </c>
      <c r="F20" s="113">
        <v>4472</v>
      </c>
      <c r="G20" s="113">
        <v>1840</v>
      </c>
      <c r="H20" s="113">
        <v>615</v>
      </c>
      <c r="I20" s="113">
        <v>6</v>
      </c>
      <c r="J20" s="113">
        <v>210</v>
      </c>
      <c r="K20" s="112">
        <f t="shared" si="0"/>
        <v>93491</v>
      </c>
    </row>
    <row r="21" spans="2:16" ht="15" customHeight="1" x14ac:dyDescent="0.2">
      <c r="B21" s="16" t="s">
        <v>65</v>
      </c>
      <c r="C21" s="17" t="s">
        <v>109</v>
      </c>
      <c r="D21" s="113">
        <v>27494</v>
      </c>
      <c r="E21" s="113">
        <v>2896</v>
      </c>
      <c r="F21" s="113">
        <v>2462</v>
      </c>
      <c r="G21" s="113">
        <v>309</v>
      </c>
      <c r="H21" s="113">
        <v>459</v>
      </c>
      <c r="I21" s="113">
        <v>1</v>
      </c>
      <c r="J21" s="113">
        <v>281</v>
      </c>
      <c r="K21" s="112">
        <f t="shared" si="0"/>
        <v>33902</v>
      </c>
    </row>
    <row r="22" spans="2:16" ht="15" customHeight="1" x14ac:dyDescent="0.2">
      <c r="B22" s="16" t="s">
        <v>68</v>
      </c>
      <c r="C22" s="17" t="s">
        <v>110</v>
      </c>
      <c r="D22" s="113">
        <v>36437</v>
      </c>
      <c r="E22" s="113">
        <v>4200</v>
      </c>
      <c r="F22" s="113">
        <v>2258</v>
      </c>
      <c r="G22" s="113">
        <v>1691</v>
      </c>
      <c r="H22" s="113">
        <v>256</v>
      </c>
      <c r="I22" s="113">
        <v>3</v>
      </c>
      <c r="J22" s="113">
        <v>106</v>
      </c>
      <c r="K22" s="112">
        <f t="shared" si="0"/>
        <v>44951</v>
      </c>
      <c r="P22" s="3">
        <f>+D28-'T 1.'!F8</f>
        <v>0</v>
      </c>
    </row>
    <row r="23" spans="2:16" ht="15" customHeight="1" x14ac:dyDescent="0.2">
      <c r="B23" s="16" t="s">
        <v>71</v>
      </c>
      <c r="C23" s="17" t="s">
        <v>111</v>
      </c>
      <c r="D23" s="113">
        <v>135264</v>
      </c>
      <c r="E23" s="113">
        <v>12106</v>
      </c>
      <c r="F23" s="113">
        <v>9480</v>
      </c>
      <c r="G23" s="113">
        <v>856</v>
      </c>
      <c r="H23" s="113">
        <v>3935</v>
      </c>
      <c r="I23" s="113">
        <v>22</v>
      </c>
      <c r="J23" s="113">
        <v>1857</v>
      </c>
      <c r="K23" s="112">
        <f t="shared" si="0"/>
        <v>163520</v>
      </c>
      <c r="P23" s="3">
        <f>+E28-'T 1.'!F9</f>
        <v>0</v>
      </c>
    </row>
    <row r="24" spans="2:16" ht="15" customHeight="1" x14ac:dyDescent="0.2">
      <c r="B24" s="16" t="s">
        <v>74</v>
      </c>
      <c r="C24" s="17" t="s">
        <v>112</v>
      </c>
      <c r="D24" s="113">
        <v>75581</v>
      </c>
      <c r="E24" s="113">
        <v>8288</v>
      </c>
      <c r="F24" s="113">
        <v>7627</v>
      </c>
      <c r="G24" s="113">
        <v>797</v>
      </c>
      <c r="H24" s="113">
        <v>880</v>
      </c>
      <c r="I24" s="113">
        <v>8</v>
      </c>
      <c r="J24" s="113">
        <v>1561</v>
      </c>
      <c r="K24" s="112">
        <f t="shared" si="0"/>
        <v>94742</v>
      </c>
      <c r="P24" s="3">
        <f>+F28-'T 1.'!F10</f>
        <v>0</v>
      </c>
    </row>
    <row r="25" spans="2:16" ht="15" customHeight="1" x14ac:dyDescent="0.2">
      <c r="B25" s="16" t="s">
        <v>77</v>
      </c>
      <c r="C25" s="17" t="s">
        <v>113</v>
      </c>
      <c r="D25" s="113">
        <v>37986</v>
      </c>
      <c r="E25" s="113">
        <v>3282</v>
      </c>
      <c r="F25" s="113">
        <v>3018</v>
      </c>
      <c r="G25" s="113">
        <v>518</v>
      </c>
      <c r="H25" s="113">
        <v>1064</v>
      </c>
      <c r="I25" s="113">
        <v>4</v>
      </c>
      <c r="J25" s="113">
        <v>950</v>
      </c>
      <c r="K25" s="112">
        <f t="shared" si="0"/>
        <v>46822</v>
      </c>
      <c r="P25" s="3">
        <f>+G28-'T 1.'!F11</f>
        <v>0</v>
      </c>
    </row>
    <row r="26" spans="2:16" ht="15" customHeight="1" x14ac:dyDescent="0.2">
      <c r="B26" s="16" t="s">
        <v>80</v>
      </c>
      <c r="C26" s="17" t="s">
        <v>114</v>
      </c>
      <c r="D26" s="113">
        <v>39268</v>
      </c>
      <c r="E26" s="113">
        <v>2127</v>
      </c>
      <c r="F26" s="113">
        <v>1281</v>
      </c>
      <c r="G26" s="113">
        <v>708</v>
      </c>
      <c r="H26" s="113">
        <v>198</v>
      </c>
      <c r="I26" s="113">
        <v>0</v>
      </c>
      <c r="J26" s="113">
        <v>67</v>
      </c>
      <c r="K26" s="112">
        <f t="shared" si="0"/>
        <v>43649</v>
      </c>
      <c r="P26" s="3">
        <f>+H28-'T 1.'!F12</f>
        <v>0</v>
      </c>
    </row>
    <row r="27" spans="2:16" ht="15" customHeight="1" x14ac:dyDescent="0.2">
      <c r="B27" s="16" t="s">
        <v>83</v>
      </c>
      <c r="C27" s="19" t="s">
        <v>115</v>
      </c>
      <c r="D27" s="114">
        <v>458117</v>
      </c>
      <c r="E27" s="114">
        <v>12350</v>
      </c>
      <c r="F27" s="114">
        <v>15261</v>
      </c>
      <c r="G27" s="114">
        <v>448</v>
      </c>
      <c r="H27" s="114">
        <v>4280</v>
      </c>
      <c r="I27" s="114">
        <v>86</v>
      </c>
      <c r="J27" s="114">
        <v>844</v>
      </c>
      <c r="K27" s="112">
        <f t="shared" si="0"/>
        <v>491386</v>
      </c>
      <c r="P27" s="3">
        <f>+I28-'T 1.'!F13</f>
        <v>0</v>
      </c>
    </row>
    <row r="28" spans="2:16" ht="15" customHeight="1" x14ac:dyDescent="0.2">
      <c r="B28" s="132" t="s">
        <v>19</v>
      </c>
      <c r="C28" s="142"/>
      <c r="D28" s="115">
        <f>SUM(D7:D27)</f>
        <v>1426724</v>
      </c>
      <c r="E28" s="115">
        <f t="shared" ref="E28:K28" si="1">SUM(E7:E27)</f>
        <v>102344</v>
      </c>
      <c r="F28" s="115">
        <f t="shared" si="1"/>
        <v>79348</v>
      </c>
      <c r="G28" s="115">
        <f t="shared" si="1"/>
        <v>18273</v>
      </c>
      <c r="H28" s="115">
        <f t="shared" si="1"/>
        <v>18023</v>
      </c>
      <c r="I28" s="115">
        <f t="shared" si="1"/>
        <v>183</v>
      </c>
      <c r="J28" s="115">
        <f t="shared" si="1"/>
        <v>8985</v>
      </c>
      <c r="K28" s="109">
        <f t="shared" si="1"/>
        <v>1653880</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422</v>
      </c>
      <c r="E6" s="95">
        <v>189</v>
      </c>
      <c r="F6" s="110">
        <f>SUM(D6:E6)</f>
        <v>611</v>
      </c>
      <c r="G6" s="63"/>
      <c r="H6" s="64"/>
    </row>
    <row r="7" spans="1:8" x14ac:dyDescent="0.2">
      <c r="A7" s="90" t="s">
        <v>7</v>
      </c>
      <c r="B7" s="67" t="s">
        <v>32</v>
      </c>
      <c r="C7" s="68" t="s">
        <v>33</v>
      </c>
      <c r="D7" s="95">
        <v>57</v>
      </c>
      <c r="E7" s="95">
        <v>10</v>
      </c>
      <c r="F7" s="110">
        <f t="shared" ref="F7:F27" si="0">SUM(D7:E7)</f>
        <v>67</v>
      </c>
      <c r="G7" s="63"/>
      <c r="H7" s="64"/>
    </row>
    <row r="8" spans="1:8" x14ac:dyDescent="0.2">
      <c r="A8" s="91" t="s">
        <v>9</v>
      </c>
      <c r="B8" s="67" t="s">
        <v>34</v>
      </c>
      <c r="C8" s="68" t="s">
        <v>35</v>
      </c>
      <c r="D8" s="95">
        <v>2753</v>
      </c>
      <c r="E8" s="95">
        <v>1020</v>
      </c>
      <c r="F8" s="110">
        <f t="shared" si="0"/>
        <v>3773</v>
      </c>
      <c r="G8" s="63"/>
      <c r="H8" s="64"/>
    </row>
    <row r="9" spans="1:8" x14ac:dyDescent="0.2">
      <c r="A9" s="91" t="s">
        <v>11</v>
      </c>
      <c r="B9" s="67" t="s">
        <v>36</v>
      </c>
      <c r="C9" s="69" t="s">
        <v>37</v>
      </c>
      <c r="D9" s="95">
        <v>59</v>
      </c>
      <c r="E9" s="95">
        <v>9</v>
      </c>
      <c r="F9" s="110">
        <f t="shared" si="0"/>
        <v>68</v>
      </c>
      <c r="G9" s="63"/>
      <c r="H9" s="64"/>
    </row>
    <row r="10" spans="1:8" ht="27.75" customHeight="1" x14ac:dyDescent="0.2">
      <c r="A10" s="91" t="s">
        <v>13</v>
      </c>
      <c r="B10" s="67" t="s">
        <v>38</v>
      </c>
      <c r="C10" s="69" t="s">
        <v>117</v>
      </c>
      <c r="D10" s="95">
        <v>331</v>
      </c>
      <c r="E10" s="95">
        <v>44</v>
      </c>
      <c r="F10" s="110">
        <f t="shared" si="0"/>
        <v>375</v>
      </c>
      <c r="G10" s="63"/>
      <c r="H10" s="64"/>
    </row>
    <row r="11" spans="1:8" ht="15" customHeight="1" x14ac:dyDescent="0.2">
      <c r="A11" s="91" t="s">
        <v>15</v>
      </c>
      <c r="B11" s="67" t="s">
        <v>40</v>
      </c>
      <c r="C11" s="69" t="s">
        <v>41</v>
      </c>
      <c r="D11" s="95">
        <v>2679</v>
      </c>
      <c r="E11" s="95">
        <v>402</v>
      </c>
      <c r="F11" s="110">
        <f t="shared" si="0"/>
        <v>3081</v>
      </c>
      <c r="G11" s="63"/>
      <c r="H11" s="64"/>
    </row>
    <row r="12" spans="1:8" ht="22.5" x14ac:dyDescent="0.2">
      <c r="A12" s="91" t="s">
        <v>17</v>
      </c>
      <c r="B12" s="67" t="s">
        <v>42</v>
      </c>
      <c r="C12" s="69" t="s">
        <v>118</v>
      </c>
      <c r="D12" s="95">
        <v>2848</v>
      </c>
      <c r="E12" s="95">
        <v>1951</v>
      </c>
      <c r="F12" s="110">
        <f t="shared" si="0"/>
        <v>4799</v>
      </c>
      <c r="G12" s="63"/>
      <c r="H12" s="64"/>
    </row>
    <row r="13" spans="1:8" x14ac:dyDescent="0.2">
      <c r="A13" s="39" t="s">
        <v>44</v>
      </c>
      <c r="B13" s="67" t="s">
        <v>45</v>
      </c>
      <c r="C13" s="68" t="s">
        <v>46</v>
      </c>
      <c r="D13" s="95">
        <v>2050</v>
      </c>
      <c r="E13" s="95">
        <v>182</v>
      </c>
      <c r="F13" s="110">
        <f t="shared" si="0"/>
        <v>2232</v>
      </c>
      <c r="G13" s="63"/>
      <c r="H13" s="64"/>
    </row>
    <row r="14" spans="1:8" ht="22.5" x14ac:dyDescent="0.2">
      <c r="A14" s="39" t="s">
        <v>47</v>
      </c>
      <c r="B14" s="67" t="s">
        <v>48</v>
      </c>
      <c r="C14" s="69" t="s">
        <v>49</v>
      </c>
      <c r="D14" s="95">
        <v>713</v>
      </c>
      <c r="E14" s="95">
        <v>756</v>
      </c>
      <c r="F14" s="110">
        <f t="shared" si="0"/>
        <v>1469</v>
      </c>
      <c r="G14" s="63"/>
      <c r="H14" s="64"/>
    </row>
    <row r="15" spans="1:8" ht="15" customHeight="1" x14ac:dyDescent="0.2">
      <c r="A15" s="39" t="s">
        <v>50</v>
      </c>
      <c r="B15" s="67" t="s">
        <v>51</v>
      </c>
      <c r="C15" s="68" t="s">
        <v>52</v>
      </c>
      <c r="D15" s="95">
        <v>332</v>
      </c>
      <c r="E15" s="95">
        <v>172</v>
      </c>
      <c r="F15" s="110">
        <f t="shared" si="0"/>
        <v>504</v>
      </c>
      <c r="G15" s="63"/>
      <c r="H15" s="64"/>
    </row>
    <row r="16" spans="1:8" x14ac:dyDescent="0.2">
      <c r="A16" s="39" t="s">
        <v>53</v>
      </c>
      <c r="B16" s="67" t="s">
        <v>54</v>
      </c>
      <c r="C16" s="68" t="s">
        <v>55</v>
      </c>
      <c r="D16" s="95">
        <v>114</v>
      </c>
      <c r="E16" s="95">
        <v>99</v>
      </c>
      <c r="F16" s="110">
        <f t="shared" si="0"/>
        <v>213</v>
      </c>
      <c r="G16" s="63"/>
      <c r="H16" s="64"/>
    </row>
    <row r="17" spans="1:9" ht="15" customHeight="1" x14ac:dyDescent="0.2">
      <c r="A17" s="39" t="s">
        <v>56</v>
      </c>
      <c r="B17" s="67" t="s">
        <v>57</v>
      </c>
      <c r="C17" s="68" t="s">
        <v>58</v>
      </c>
      <c r="D17" s="95">
        <v>200</v>
      </c>
      <c r="E17" s="95">
        <v>134</v>
      </c>
      <c r="F17" s="110">
        <f t="shared" si="0"/>
        <v>334</v>
      </c>
      <c r="G17" s="63"/>
      <c r="H17" s="64"/>
    </row>
    <row r="18" spans="1:9" ht="15" customHeight="1" x14ac:dyDescent="0.2">
      <c r="A18" s="39" t="s">
        <v>59</v>
      </c>
      <c r="B18" s="67" t="s">
        <v>60</v>
      </c>
      <c r="C18" s="68" t="s">
        <v>61</v>
      </c>
      <c r="D18" s="95">
        <v>2130</v>
      </c>
      <c r="E18" s="95">
        <v>1676</v>
      </c>
      <c r="F18" s="110">
        <f t="shared" si="0"/>
        <v>3806</v>
      </c>
      <c r="G18" s="63"/>
      <c r="H18" s="64"/>
    </row>
    <row r="19" spans="1:9" x14ac:dyDescent="0.2">
      <c r="A19" s="39" t="s">
        <v>62</v>
      </c>
      <c r="B19" s="67" t="s">
        <v>63</v>
      </c>
      <c r="C19" s="69" t="s">
        <v>64</v>
      </c>
      <c r="D19" s="95">
        <v>2188</v>
      </c>
      <c r="E19" s="95">
        <v>961</v>
      </c>
      <c r="F19" s="110">
        <f t="shared" si="0"/>
        <v>3149</v>
      </c>
      <c r="G19" s="63"/>
      <c r="H19" s="64"/>
      <c r="I19" s="64"/>
    </row>
    <row r="20" spans="1:9" x14ac:dyDescent="0.2">
      <c r="A20" s="39" t="s">
        <v>65</v>
      </c>
      <c r="B20" s="67" t="s">
        <v>66</v>
      </c>
      <c r="C20" s="69" t="s">
        <v>67</v>
      </c>
      <c r="D20" s="95">
        <v>54</v>
      </c>
      <c r="E20" s="95">
        <v>54</v>
      </c>
      <c r="F20" s="110">
        <f t="shared" si="0"/>
        <v>108</v>
      </c>
      <c r="G20" s="63"/>
      <c r="H20" s="64"/>
    </row>
    <row r="21" spans="1:9" x14ac:dyDescent="0.2">
      <c r="A21" s="39" t="s">
        <v>68</v>
      </c>
      <c r="B21" s="67" t="s">
        <v>69</v>
      </c>
      <c r="C21" s="68" t="s">
        <v>70</v>
      </c>
      <c r="D21" s="95">
        <v>290</v>
      </c>
      <c r="E21" s="95">
        <v>474</v>
      </c>
      <c r="F21" s="110">
        <f t="shared" si="0"/>
        <v>764</v>
      </c>
      <c r="G21" s="63"/>
      <c r="H21" s="64"/>
    </row>
    <row r="22" spans="1:9" x14ac:dyDescent="0.2">
      <c r="A22" s="39" t="s">
        <v>71</v>
      </c>
      <c r="B22" s="67" t="s">
        <v>72</v>
      </c>
      <c r="C22" s="69" t="s">
        <v>73</v>
      </c>
      <c r="D22" s="95">
        <v>509</v>
      </c>
      <c r="E22" s="95">
        <v>1129</v>
      </c>
      <c r="F22" s="110">
        <f t="shared" si="0"/>
        <v>1638</v>
      </c>
      <c r="G22" s="63"/>
      <c r="H22" s="64"/>
    </row>
    <row r="23" spans="1:9" ht="15" customHeight="1" x14ac:dyDescent="0.2">
      <c r="A23" s="39" t="s">
        <v>74</v>
      </c>
      <c r="B23" s="67" t="s">
        <v>75</v>
      </c>
      <c r="C23" s="68" t="s">
        <v>76</v>
      </c>
      <c r="D23" s="95">
        <v>212</v>
      </c>
      <c r="E23" s="95">
        <v>115</v>
      </c>
      <c r="F23" s="110">
        <f t="shared" si="0"/>
        <v>327</v>
      </c>
      <c r="G23" s="63"/>
      <c r="H23" s="64"/>
    </row>
    <row r="24" spans="1:9" ht="15" customHeight="1" x14ac:dyDescent="0.2">
      <c r="A24" s="39" t="s">
        <v>77</v>
      </c>
      <c r="B24" s="67" t="s">
        <v>78</v>
      </c>
      <c r="C24" s="68" t="s">
        <v>79</v>
      </c>
      <c r="D24" s="95">
        <v>295</v>
      </c>
      <c r="E24" s="95">
        <v>406</v>
      </c>
      <c r="F24" s="110">
        <f t="shared" si="0"/>
        <v>701</v>
      </c>
      <c r="G24" s="63"/>
      <c r="H24" s="64"/>
    </row>
    <row r="25" spans="1:9" ht="39" customHeight="1" x14ac:dyDescent="0.2">
      <c r="A25" s="39" t="s">
        <v>80</v>
      </c>
      <c r="B25" s="67" t="s">
        <v>81</v>
      </c>
      <c r="C25" s="69" t="s">
        <v>82</v>
      </c>
      <c r="D25" s="95">
        <v>13</v>
      </c>
      <c r="E25" s="95">
        <v>18</v>
      </c>
      <c r="F25" s="110">
        <f t="shared" si="0"/>
        <v>31</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5</v>
      </c>
      <c r="F27" s="110">
        <f t="shared" si="0"/>
        <v>8</v>
      </c>
      <c r="G27" s="63"/>
      <c r="H27" s="64"/>
    </row>
    <row r="28" spans="1:9" ht="21" customHeight="1" x14ac:dyDescent="0.2">
      <c r="A28" s="150" t="s">
        <v>19</v>
      </c>
      <c r="B28" s="151"/>
      <c r="C28" s="151"/>
      <c r="D28" s="102">
        <f>SUM(D6:D27)</f>
        <v>18253</v>
      </c>
      <c r="E28" s="102">
        <f t="shared" ref="E28:F28" si="1">SUM(E6:E27)</f>
        <v>9806</v>
      </c>
      <c r="F28" s="102">
        <f t="shared" si="1"/>
        <v>28059</v>
      </c>
      <c r="G28" s="64"/>
      <c r="H28" s="64"/>
    </row>
    <row r="29" spans="1:9" ht="10.5" customHeight="1" x14ac:dyDescent="0.2">
      <c r="A29" s="83"/>
      <c r="G29" s="64"/>
      <c r="H29" s="64"/>
    </row>
    <row r="30" spans="1:9" ht="10.5" customHeight="1" x14ac:dyDescent="0.2">
      <c r="A30" s="152"/>
      <c r="B30" s="152"/>
      <c r="C30" s="152"/>
      <c r="D30" s="152"/>
      <c r="E30" s="152"/>
      <c r="F30" s="152"/>
      <c r="G30" s="64"/>
      <c r="H30" s="64"/>
    </row>
    <row r="31" spans="1:9"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138</v>
      </c>
      <c r="G4" s="134"/>
      <c r="H4" s="18"/>
    </row>
    <row r="5" spans="1:17" ht="22.5" x14ac:dyDescent="0.2">
      <c r="B5" s="22" t="s">
        <v>1</v>
      </c>
      <c r="C5" s="162" t="s">
        <v>89</v>
      </c>
      <c r="D5" s="163"/>
      <c r="E5" s="73" t="s">
        <v>2</v>
      </c>
      <c r="F5" s="74" t="s">
        <v>3</v>
      </c>
      <c r="G5" s="74" t="s">
        <v>4</v>
      </c>
      <c r="H5" s="66"/>
    </row>
    <row r="6" spans="1:17" x14ac:dyDescent="0.2">
      <c r="B6" s="14">
        <v>0</v>
      </c>
      <c r="C6" s="164">
        <v>1</v>
      </c>
      <c r="D6" s="165"/>
      <c r="E6" s="58">
        <v>2</v>
      </c>
      <c r="F6" s="58">
        <v>3</v>
      </c>
      <c r="G6" s="58">
        <v>4</v>
      </c>
      <c r="H6" s="64"/>
    </row>
    <row r="7" spans="1:17" x14ac:dyDescent="0.2">
      <c r="B7" s="16" t="s">
        <v>5</v>
      </c>
      <c r="C7" s="166" t="s">
        <v>95</v>
      </c>
      <c r="D7" s="167"/>
      <c r="E7" s="79">
        <v>1116</v>
      </c>
      <c r="F7" s="79">
        <v>571</v>
      </c>
      <c r="G7" s="80">
        <f>E7+F7</f>
        <v>1687</v>
      </c>
      <c r="H7" s="63"/>
    </row>
    <row r="8" spans="1:17" x14ac:dyDescent="0.2">
      <c r="B8" s="16" t="s">
        <v>7</v>
      </c>
      <c r="C8" s="155" t="s">
        <v>96</v>
      </c>
      <c r="D8" s="156"/>
      <c r="E8" s="79">
        <v>395</v>
      </c>
      <c r="F8" s="79">
        <v>209</v>
      </c>
      <c r="G8" s="80">
        <f t="shared" ref="G8:G27" si="0">E8+F8</f>
        <v>604</v>
      </c>
      <c r="H8" s="63"/>
    </row>
    <row r="9" spans="1:17" x14ac:dyDescent="0.2">
      <c r="B9" s="16" t="s">
        <v>9</v>
      </c>
      <c r="C9" s="155" t="s">
        <v>97</v>
      </c>
      <c r="D9" s="156"/>
      <c r="E9" s="79">
        <v>418</v>
      </c>
      <c r="F9" s="79">
        <v>223</v>
      </c>
      <c r="G9" s="80">
        <f t="shared" si="0"/>
        <v>641</v>
      </c>
      <c r="H9" s="63"/>
    </row>
    <row r="10" spans="1:17" x14ac:dyDescent="0.2">
      <c r="B10" s="16" t="s">
        <v>11</v>
      </c>
      <c r="C10" s="155" t="s">
        <v>98</v>
      </c>
      <c r="D10" s="156"/>
      <c r="E10" s="79">
        <v>510</v>
      </c>
      <c r="F10" s="79">
        <v>272</v>
      </c>
      <c r="G10" s="80">
        <f t="shared" si="0"/>
        <v>782</v>
      </c>
      <c r="H10" s="63"/>
    </row>
    <row r="11" spans="1:17" x14ac:dyDescent="0.2">
      <c r="B11" s="16" t="s">
        <v>13</v>
      </c>
      <c r="C11" s="155" t="s">
        <v>99</v>
      </c>
      <c r="D11" s="156"/>
      <c r="E11" s="79">
        <v>665</v>
      </c>
      <c r="F11" s="79">
        <v>421</v>
      </c>
      <c r="G11" s="80">
        <f t="shared" si="0"/>
        <v>1086</v>
      </c>
      <c r="H11" s="63"/>
    </row>
    <row r="12" spans="1:17" x14ac:dyDescent="0.2">
      <c r="B12" s="16" t="s">
        <v>15</v>
      </c>
      <c r="C12" s="155" t="s">
        <v>100</v>
      </c>
      <c r="D12" s="156"/>
      <c r="E12" s="79">
        <v>251</v>
      </c>
      <c r="F12" s="79">
        <v>162</v>
      </c>
      <c r="G12" s="80">
        <f t="shared" si="0"/>
        <v>413</v>
      </c>
      <c r="H12" s="63"/>
    </row>
    <row r="13" spans="1:17" x14ac:dyDescent="0.2">
      <c r="B13" s="16" t="s">
        <v>17</v>
      </c>
      <c r="C13" s="160" t="s">
        <v>101</v>
      </c>
      <c r="D13" s="161"/>
      <c r="E13" s="79">
        <v>305</v>
      </c>
      <c r="F13" s="79">
        <v>166</v>
      </c>
      <c r="G13" s="80">
        <f t="shared" si="0"/>
        <v>471</v>
      </c>
      <c r="H13" s="63"/>
    </row>
    <row r="14" spans="1:17" x14ac:dyDescent="0.2">
      <c r="B14" s="59" t="s">
        <v>44</v>
      </c>
      <c r="C14" s="155" t="s">
        <v>102</v>
      </c>
      <c r="D14" s="156"/>
      <c r="E14" s="79">
        <v>1697</v>
      </c>
      <c r="F14" s="79">
        <v>1014</v>
      </c>
      <c r="G14" s="80">
        <f t="shared" si="0"/>
        <v>2711</v>
      </c>
      <c r="H14" s="63"/>
      <c r="J14" s="60"/>
    </row>
    <row r="15" spans="1:17" x14ac:dyDescent="0.2">
      <c r="B15" s="59" t="s">
        <v>47</v>
      </c>
      <c r="C15" s="155" t="s">
        <v>103</v>
      </c>
      <c r="D15" s="156"/>
      <c r="E15" s="79">
        <v>125</v>
      </c>
      <c r="F15" s="79">
        <v>61</v>
      </c>
      <c r="G15" s="80">
        <f t="shared" si="0"/>
        <v>186</v>
      </c>
      <c r="H15" s="63"/>
    </row>
    <row r="16" spans="1:17" x14ac:dyDescent="0.2">
      <c r="B16" s="59" t="s">
        <v>50</v>
      </c>
      <c r="C16" s="155" t="s">
        <v>104</v>
      </c>
      <c r="D16" s="156"/>
      <c r="E16" s="79">
        <v>182</v>
      </c>
      <c r="F16" s="79">
        <v>105</v>
      </c>
      <c r="G16" s="80">
        <f t="shared" si="0"/>
        <v>287</v>
      </c>
      <c r="H16" s="63"/>
    </row>
    <row r="17" spans="2:8" x14ac:dyDescent="0.2">
      <c r="B17" s="59" t="s">
        <v>53</v>
      </c>
      <c r="C17" s="155" t="s">
        <v>105</v>
      </c>
      <c r="D17" s="156"/>
      <c r="E17" s="79">
        <v>184</v>
      </c>
      <c r="F17" s="79">
        <v>71</v>
      </c>
      <c r="G17" s="80">
        <f t="shared" si="0"/>
        <v>255</v>
      </c>
      <c r="H17" s="63"/>
    </row>
    <row r="18" spans="2:8" x14ac:dyDescent="0.2">
      <c r="B18" s="59" t="s">
        <v>56</v>
      </c>
      <c r="C18" s="155" t="s">
        <v>106</v>
      </c>
      <c r="D18" s="156"/>
      <c r="E18" s="79">
        <v>484</v>
      </c>
      <c r="F18" s="79">
        <v>163</v>
      </c>
      <c r="G18" s="80">
        <f t="shared" si="0"/>
        <v>647</v>
      </c>
      <c r="H18" s="63"/>
    </row>
    <row r="19" spans="2:8" x14ac:dyDescent="0.2">
      <c r="B19" s="59" t="s">
        <v>59</v>
      </c>
      <c r="C19" s="155" t="s">
        <v>107</v>
      </c>
      <c r="D19" s="156"/>
      <c r="E19" s="79">
        <v>643</v>
      </c>
      <c r="F19" s="79">
        <v>260</v>
      </c>
      <c r="G19" s="80">
        <f t="shared" si="0"/>
        <v>903</v>
      </c>
      <c r="H19" s="63"/>
    </row>
    <row r="20" spans="2:8" x14ac:dyDescent="0.2">
      <c r="B20" s="59" t="s">
        <v>62</v>
      </c>
      <c r="C20" s="155" t="s">
        <v>108</v>
      </c>
      <c r="D20" s="156"/>
      <c r="E20" s="79">
        <v>954</v>
      </c>
      <c r="F20" s="79">
        <v>398</v>
      </c>
      <c r="G20" s="80">
        <f t="shared" si="0"/>
        <v>1352</v>
      </c>
      <c r="H20" s="63"/>
    </row>
    <row r="21" spans="2:8" x14ac:dyDescent="0.2">
      <c r="B21" s="59" t="s">
        <v>65</v>
      </c>
      <c r="C21" s="155" t="s">
        <v>109</v>
      </c>
      <c r="D21" s="156"/>
      <c r="E21" s="79">
        <v>336</v>
      </c>
      <c r="F21" s="79">
        <v>172</v>
      </c>
      <c r="G21" s="80">
        <f t="shared" si="0"/>
        <v>508</v>
      </c>
      <c r="H21" s="63"/>
    </row>
    <row r="22" spans="2:8" x14ac:dyDescent="0.2">
      <c r="B22" s="59" t="s">
        <v>68</v>
      </c>
      <c r="C22" s="155" t="s">
        <v>110</v>
      </c>
      <c r="D22" s="156"/>
      <c r="E22" s="79">
        <v>366</v>
      </c>
      <c r="F22" s="79">
        <v>171</v>
      </c>
      <c r="G22" s="80">
        <f t="shared" si="0"/>
        <v>537</v>
      </c>
      <c r="H22" s="63"/>
    </row>
    <row r="23" spans="2:8" x14ac:dyDescent="0.2">
      <c r="B23" s="59" t="s">
        <v>71</v>
      </c>
      <c r="C23" s="155" t="s">
        <v>111</v>
      </c>
      <c r="D23" s="156"/>
      <c r="E23" s="79">
        <v>2060</v>
      </c>
      <c r="F23" s="79">
        <v>977</v>
      </c>
      <c r="G23" s="80">
        <f t="shared" si="0"/>
        <v>3037</v>
      </c>
      <c r="H23" s="63"/>
    </row>
    <row r="24" spans="2:8" x14ac:dyDescent="0.2">
      <c r="B24" s="59" t="s">
        <v>74</v>
      </c>
      <c r="C24" s="155" t="s">
        <v>112</v>
      </c>
      <c r="D24" s="156"/>
      <c r="E24" s="79">
        <v>1177</v>
      </c>
      <c r="F24" s="79">
        <v>779</v>
      </c>
      <c r="G24" s="80">
        <f t="shared" si="0"/>
        <v>1956</v>
      </c>
      <c r="H24" s="63"/>
    </row>
    <row r="25" spans="2:8" x14ac:dyDescent="0.2">
      <c r="B25" s="59" t="s">
        <v>77</v>
      </c>
      <c r="C25" s="155" t="s">
        <v>113</v>
      </c>
      <c r="D25" s="156"/>
      <c r="E25" s="79">
        <v>479</v>
      </c>
      <c r="F25" s="79">
        <v>267</v>
      </c>
      <c r="G25" s="80">
        <f t="shared" si="0"/>
        <v>746</v>
      </c>
      <c r="H25" s="63"/>
    </row>
    <row r="26" spans="2:8" x14ac:dyDescent="0.2">
      <c r="B26" s="59" t="s">
        <v>80</v>
      </c>
      <c r="C26" s="155" t="s">
        <v>114</v>
      </c>
      <c r="D26" s="156"/>
      <c r="E26" s="79">
        <v>448</v>
      </c>
      <c r="F26" s="79">
        <v>244</v>
      </c>
      <c r="G26" s="80">
        <f t="shared" si="0"/>
        <v>692</v>
      </c>
      <c r="H26" s="63"/>
    </row>
    <row r="27" spans="2:8" x14ac:dyDescent="0.2">
      <c r="B27" s="59" t="s">
        <v>83</v>
      </c>
      <c r="C27" s="155" t="s">
        <v>115</v>
      </c>
      <c r="D27" s="156"/>
      <c r="E27" s="79">
        <v>5458</v>
      </c>
      <c r="F27" s="79">
        <v>3100</v>
      </c>
      <c r="G27" s="80">
        <f t="shared" si="0"/>
        <v>8558</v>
      </c>
      <c r="H27" s="63"/>
    </row>
    <row r="28" spans="2:8" ht="20.25" customHeight="1" x14ac:dyDescent="0.2">
      <c r="B28" s="157" t="s">
        <v>19</v>
      </c>
      <c r="C28" s="158"/>
      <c r="D28" s="159"/>
      <c r="E28" s="81">
        <f>SUM(E7:E27)</f>
        <v>18253</v>
      </c>
      <c r="F28" s="81">
        <f t="shared" ref="F28:G28" si="1">SUM(F7:F27)</f>
        <v>9806</v>
      </c>
      <c r="G28" s="81">
        <f t="shared" si="1"/>
        <v>28059</v>
      </c>
      <c r="H28" s="64"/>
    </row>
    <row r="29" spans="2:8" x14ac:dyDescent="0.2">
      <c r="B29" s="83"/>
    </row>
    <row r="30" spans="2:8" x14ac:dyDescent="0.2">
      <c r="B30" s="154"/>
      <c r="C30" s="154"/>
      <c r="D30" s="154"/>
      <c r="E30" s="154"/>
      <c r="F30" s="154"/>
      <c r="G30" s="154"/>
    </row>
    <row r="31" spans="2:8" x14ac:dyDescent="0.2">
      <c r="B31" s="154"/>
      <c r="C31" s="154"/>
      <c r="D31" s="154"/>
      <c r="E31" s="154"/>
      <c r="F31" s="154"/>
      <c r="G31" s="154"/>
    </row>
  </sheetData>
  <mergeCells count="28">
    <mergeCell ref="L2:Q2"/>
    <mergeCell ref="C11:D11"/>
    <mergeCell ref="F4:G4"/>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E3" sqref="E3:F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2684</v>
      </c>
      <c r="E6" s="116">
        <v>1236</v>
      </c>
      <c r="F6" s="117">
        <f>SUM(D6:E6)</f>
        <v>3920</v>
      </c>
      <c r="G6" s="63"/>
      <c r="H6" s="64"/>
    </row>
    <row r="7" spans="1:8" x14ac:dyDescent="0.2">
      <c r="A7" s="90" t="s">
        <v>7</v>
      </c>
      <c r="B7" s="67" t="s">
        <v>32</v>
      </c>
      <c r="C7" s="68" t="s">
        <v>33</v>
      </c>
      <c r="D7" s="116">
        <v>384</v>
      </c>
      <c r="E7" s="116">
        <v>37</v>
      </c>
      <c r="F7" s="117">
        <f t="shared" ref="F7:F27" si="0">SUM(D7:E7)</f>
        <v>421</v>
      </c>
      <c r="G7" s="63"/>
      <c r="H7" s="64"/>
    </row>
    <row r="8" spans="1:8" x14ac:dyDescent="0.2">
      <c r="A8" s="91" t="s">
        <v>9</v>
      </c>
      <c r="B8" s="67" t="s">
        <v>34</v>
      </c>
      <c r="C8" s="68" t="s">
        <v>35</v>
      </c>
      <c r="D8" s="116">
        <v>20822</v>
      </c>
      <c r="E8" s="116">
        <v>9602</v>
      </c>
      <c r="F8" s="117">
        <f t="shared" si="0"/>
        <v>30424</v>
      </c>
      <c r="G8" s="63"/>
      <c r="H8" s="64"/>
    </row>
    <row r="9" spans="1:8" x14ac:dyDescent="0.2">
      <c r="A9" s="91" t="s">
        <v>11</v>
      </c>
      <c r="B9" s="67" t="s">
        <v>36</v>
      </c>
      <c r="C9" s="69" t="s">
        <v>37</v>
      </c>
      <c r="D9" s="116">
        <v>1167</v>
      </c>
      <c r="E9" s="116">
        <v>334</v>
      </c>
      <c r="F9" s="117">
        <f t="shared" si="0"/>
        <v>1501</v>
      </c>
      <c r="G9" s="63"/>
      <c r="H9" s="64"/>
    </row>
    <row r="10" spans="1:8" ht="27.75" customHeight="1" x14ac:dyDescent="0.2">
      <c r="A10" s="91" t="s">
        <v>13</v>
      </c>
      <c r="B10" s="67" t="s">
        <v>38</v>
      </c>
      <c r="C10" s="69" t="s">
        <v>117</v>
      </c>
      <c r="D10" s="116">
        <v>1138</v>
      </c>
      <c r="E10" s="116">
        <v>426</v>
      </c>
      <c r="F10" s="117">
        <f t="shared" si="0"/>
        <v>1564</v>
      </c>
      <c r="G10" s="63"/>
      <c r="H10" s="64"/>
    </row>
    <row r="11" spans="1:8" ht="15" customHeight="1" x14ac:dyDescent="0.2">
      <c r="A11" s="91" t="s">
        <v>15</v>
      </c>
      <c r="B11" s="67" t="s">
        <v>40</v>
      </c>
      <c r="C11" s="69" t="s">
        <v>41</v>
      </c>
      <c r="D11" s="116">
        <v>12800</v>
      </c>
      <c r="E11" s="116">
        <v>1983</v>
      </c>
      <c r="F11" s="117">
        <f t="shared" si="0"/>
        <v>14783</v>
      </c>
      <c r="G11" s="63"/>
      <c r="H11" s="64"/>
    </row>
    <row r="12" spans="1:8" ht="22.5" x14ac:dyDescent="0.2">
      <c r="A12" s="91" t="s">
        <v>17</v>
      </c>
      <c r="B12" s="67" t="s">
        <v>42</v>
      </c>
      <c r="C12" s="69" t="s">
        <v>118</v>
      </c>
      <c r="D12" s="116">
        <v>15451</v>
      </c>
      <c r="E12" s="116">
        <v>16575</v>
      </c>
      <c r="F12" s="117">
        <f t="shared" si="0"/>
        <v>32026</v>
      </c>
      <c r="G12" s="63"/>
      <c r="H12" s="64"/>
    </row>
    <row r="13" spans="1:8" x14ac:dyDescent="0.2">
      <c r="A13" s="39" t="s">
        <v>44</v>
      </c>
      <c r="B13" s="67" t="s">
        <v>45</v>
      </c>
      <c r="C13" s="68" t="s">
        <v>46</v>
      </c>
      <c r="D13" s="116">
        <v>6646</v>
      </c>
      <c r="E13" s="116">
        <v>2139</v>
      </c>
      <c r="F13" s="117">
        <f t="shared" si="0"/>
        <v>8785</v>
      </c>
      <c r="G13" s="63"/>
      <c r="H13" s="64"/>
    </row>
    <row r="14" spans="1:8" ht="22.5" x14ac:dyDescent="0.2">
      <c r="A14" s="39" t="s">
        <v>47</v>
      </c>
      <c r="B14" s="67" t="s">
        <v>48</v>
      </c>
      <c r="C14" s="69" t="s">
        <v>49</v>
      </c>
      <c r="D14" s="116">
        <v>6927</v>
      </c>
      <c r="E14" s="116">
        <v>7396</v>
      </c>
      <c r="F14" s="117">
        <f t="shared" si="0"/>
        <v>14323</v>
      </c>
      <c r="G14" s="63"/>
      <c r="H14" s="64"/>
    </row>
    <row r="15" spans="1:8" ht="15" customHeight="1" x14ac:dyDescent="0.2">
      <c r="A15" s="39" t="s">
        <v>50</v>
      </c>
      <c r="B15" s="67" t="s">
        <v>51</v>
      </c>
      <c r="C15" s="68" t="s">
        <v>52</v>
      </c>
      <c r="D15" s="116">
        <v>9385</v>
      </c>
      <c r="E15" s="116">
        <v>5133</v>
      </c>
      <c r="F15" s="117">
        <f t="shared" si="0"/>
        <v>14518</v>
      </c>
      <c r="G15" s="63"/>
      <c r="H15" s="64"/>
    </row>
    <row r="16" spans="1:8" x14ac:dyDescent="0.2">
      <c r="A16" s="39" t="s">
        <v>53</v>
      </c>
      <c r="B16" s="67" t="s">
        <v>54</v>
      </c>
      <c r="C16" s="68" t="s">
        <v>55</v>
      </c>
      <c r="D16" s="116">
        <v>1330</v>
      </c>
      <c r="E16" s="116">
        <v>2780</v>
      </c>
      <c r="F16" s="117">
        <f t="shared" si="0"/>
        <v>4110</v>
      </c>
      <c r="G16" s="63"/>
      <c r="H16" s="64"/>
    </row>
    <row r="17" spans="1:8" ht="15" customHeight="1" x14ac:dyDescent="0.2">
      <c r="A17" s="39" t="s">
        <v>56</v>
      </c>
      <c r="B17" s="67" t="s">
        <v>57</v>
      </c>
      <c r="C17" s="68" t="s">
        <v>58</v>
      </c>
      <c r="D17" s="116">
        <v>834</v>
      </c>
      <c r="E17" s="116">
        <v>524</v>
      </c>
      <c r="F17" s="117">
        <f t="shared" si="0"/>
        <v>1358</v>
      </c>
      <c r="G17" s="63"/>
      <c r="H17" s="64"/>
    </row>
    <row r="18" spans="1:8" ht="15" customHeight="1" x14ac:dyDescent="0.2">
      <c r="A18" s="39" t="s">
        <v>59</v>
      </c>
      <c r="B18" s="67" t="s">
        <v>60</v>
      </c>
      <c r="C18" s="68" t="s">
        <v>61</v>
      </c>
      <c r="D18" s="116">
        <v>6972</v>
      </c>
      <c r="E18" s="116">
        <v>7957</v>
      </c>
      <c r="F18" s="117">
        <f t="shared" si="0"/>
        <v>14929</v>
      </c>
      <c r="G18" s="63"/>
      <c r="H18" s="64"/>
    </row>
    <row r="19" spans="1:8" x14ac:dyDescent="0.2">
      <c r="A19" s="39" t="s">
        <v>62</v>
      </c>
      <c r="B19" s="67" t="s">
        <v>63</v>
      </c>
      <c r="C19" s="69" t="s">
        <v>64</v>
      </c>
      <c r="D19" s="116">
        <v>2978</v>
      </c>
      <c r="E19" s="116">
        <v>2614</v>
      </c>
      <c r="F19" s="117">
        <f t="shared" si="0"/>
        <v>5592</v>
      </c>
      <c r="G19" s="63"/>
      <c r="H19" s="64"/>
    </row>
    <row r="20" spans="1:8" x14ac:dyDescent="0.2">
      <c r="A20" s="39" t="s">
        <v>65</v>
      </c>
      <c r="B20" s="67" t="s">
        <v>66</v>
      </c>
      <c r="C20" s="69" t="s">
        <v>67</v>
      </c>
      <c r="D20" s="116">
        <v>4114</v>
      </c>
      <c r="E20" s="116">
        <v>3549</v>
      </c>
      <c r="F20" s="117">
        <f t="shared" si="0"/>
        <v>7663</v>
      </c>
      <c r="G20" s="63"/>
      <c r="H20" s="64"/>
    </row>
    <row r="21" spans="1:8" x14ac:dyDescent="0.2">
      <c r="A21" s="39" t="s">
        <v>68</v>
      </c>
      <c r="B21" s="67" t="s">
        <v>69</v>
      </c>
      <c r="C21" s="68" t="s">
        <v>70</v>
      </c>
      <c r="D21" s="116">
        <v>662</v>
      </c>
      <c r="E21" s="116">
        <v>3372</v>
      </c>
      <c r="F21" s="117">
        <f t="shared" si="0"/>
        <v>4034</v>
      </c>
      <c r="G21" s="63"/>
      <c r="H21" s="64"/>
    </row>
    <row r="22" spans="1:8" x14ac:dyDescent="0.2">
      <c r="A22" s="39" t="s">
        <v>71</v>
      </c>
      <c r="B22" s="67" t="s">
        <v>72</v>
      </c>
      <c r="C22" s="69" t="s">
        <v>73</v>
      </c>
      <c r="D22" s="116">
        <v>4311</v>
      </c>
      <c r="E22" s="116">
        <v>13442</v>
      </c>
      <c r="F22" s="117">
        <f t="shared" si="0"/>
        <v>17753</v>
      </c>
      <c r="G22" s="63"/>
      <c r="H22" s="64"/>
    </row>
    <row r="23" spans="1:8" ht="15" customHeight="1" x14ac:dyDescent="0.2">
      <c r="A23" s="39" t="s">
        <v>74</v>
      </c>
      <c r="B23" s="67" t="s">
        <v>75</v>
      </c>
      <c r="C23" s="68" t="s">
        <v>76</v>
      </c>
      <c r="D23" s="116">
        <v>1271</v>
      </c>
      <c r="E23" s="116">
        <v>1847</v>
      </c>
      <c r="F23" s="117">
        <f t="shared" si="0"/>
        <v>3118</v>
      </c>
      <c r="G23" s="63"/>
      <c r="H23" s="64"/>
    </row>
    <row r="24" spans="1:8" ht="15" customHeight="1" x14ac:dyDescent="0.2">
      <c r="A24" s="39" t="s">
        <v>77</v>
      </c>
      <c r="B24" s="67" t="s">
        <v>78</v>
      </c>
      <c r="C24" s="68" t="s">
        <v>79</v>
      </c>
      <c r="D24" s="116">
        <v>1258</v>
      </c>
      <c r="E24" s="116">
        <v>4376</v>
      </c>
      <c r="F24" s="117">
        <f t="shared" si="0"/>
        <v>5634</v>
      </c>
      <c r="G24" s="63"/>
      <c r="H24" s="64"/>
    </row>
    <row r="25" spans="1:8" ht="39" customHeight="1" x14ac:dyDescent="0.2">
      <c r="A25" s="39" t="s">
        <v>80</v>
      </c>
      <c r="B25" s="67" t="s">
        <v>81</v>
      </c>
      <c r="C25" s="69" t="s">
        <v>82</v>
      </c>
      <c r="D25" s="116">
        <v>27</v>
      </c>
      <c r="E25" s="116">
        <v>135</v>
      </c>
      <c r="F25" s="117">
        <f t="shared" si="0"/>
        <v>162</v>
      </c>
      <c r="G25" s="63"/>
      <c r="H25" s="64"/>
    </row>
    <row r="26" spans="1:8" x14ac:dyDescent="0.2">
      <c r="A26" s="39" t="s">
        <v>83</v>
      </c>
      <c r="B26" s="67" t="s">
        <v>84</v>
      </c>
      <c r="C26" s="69" t="s">
        <v>85</v>
      </c>
      <c r="D26" s="116">
        <v>15</v>
      </c>
      <c r="E26" s="116">
        <v>20</v>
      </c>
      <c r="F26" s="117">
        <f t="shared" si="0"/>
        <v>35</v>
      </c>
      <c r="G26" s="63"/>
      <c r="H26" s="64"/>
    </row>
    <row r="27" spans="1:8" ht="15" customHeight="1" x14ac:dyDescent="0.2">
      <c r="A27" s="92" t="s">
        <v>86</v>
      </c>
      <c r="B27" s="70"/>
      <c r="C27" s="87" t="s">
        <v>87</v>
      </c>
      <c r="D27" s="116">
        <v>125</v>
      </c>
      <c r="E27" s="116">
        <v>91</v>
      </c>
      <c r="F27" s="117">
        <f t="shared" si="0"/>
        <v>216</v>
      </c>
      <c r="G27" s="63"/>
      <c r="H27" s="64"/>
    </row>
    <row r="28" spans="1:8" ht="21" customHeight="1" x14ac:dyDescent="0.2">
      <c r="A28" s="150" t="s">
        <v>19</v>
      </c>
      <c r="B28" s="151"/>
      <c r="C28" s="151"/>
      <c r="D28" s="102">
        <f>SUM(D6:D27)</f>
        <v>101301</v>
      </c>
      <c r="E28" s="102">
        <f t="shared" ref="E28:F28" si="1">SUM(E6:E27)</f>
        <v>85568</v>
      </c>
      <c r="F28" s="102">
        <f t="shared" si="1"/>
        <v>186869</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E7" sqref="E7:F2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29. veljače 2024.</v>
      </c>
      <c r="G4" s="134"/>
      <c r="H4" s="18"/>
    </row>
    <row r="5" spans="1:16" ht="22.5" x14ac:dyDescent="0.2">
      <c r="B5" s="22" t="s">
        <v>1</v>
      </c>
      <c r="C5" s="162" t="s">
        <v>89</v>
      </c>
      <c r="D5" s="163"/>
      <c r="E5" s="73" t="s">
        <v>2</v>
      </c>
      <c r="F5" s="74" t="s">
        <v>3</v>
      </c>
      <c r="G5" s="74" t="s">
        <v>4</v>
      </c>
      <c r="H5" s="66"/>
    </row>
    <row r="6" spans="1:16" x14ac:dyDescent="0.2">
      <c r="B6" s="14">
        <v>0</v>
      </c>
      <c r="C6" s="164">
        <v>1</v>
      </c>
      <c r="D6" s="165"/>
      <c r="E6" s="58">
        <v>2</v>
      </c>
      <c r="F6" s="58">
        <v>3</v>
      </c>
      <c r="G6" s="58">
        <v>4</v>
      </c>
      <c r="H6" s="64"/>
      <c r="K6" s="168"/>
      <c r="L6" s="168"/>
      <c r="M6" s="168"/>
      <c r="N6" s="168"/>
      <c r="O6" s="168"/>
      <c r="P6" s="168"/>
    </row>
    <row r="7" spans="1:16" x14ac:dyDescent="0.2">
      <c r="B7" s="16" t="s">
        <v>5</v>
      </c>
      <c r="C7" s="166" t="s">
        <v>95</v>
      </c>
      <c r="D7" s="167"/>
      <c r="E7" s="79">
        <v>7761</v>
      </c>
      <c r="F7" s="79">
        <v>4777</v>
      </c>
      <c r="G7" s="80">
        <f>SUM(E7:F7)</f>
        <v>12538</v>
      </c>
      <c r="H7" s="63"/>
    </row>
    <row r="8" spans="1:16" x14ac:dyDescent="0.2">
      <c r="B8" s="16" t="s">
        <v>7</v>
      </c>
      <c r="C8" s="155" t="s">
        <v>96</v>
      </c>
      <c r="D8" s="156"/>
      <c r="E8" s="79">
        <v>2984</v>
      </c>
      <c r="F8" s="79">
        <v>2215</v>
      </c>
      <c r="G8" s="80">
        <f t="shared" ref="G8:G27" si="0">SUM(E8:F8)</f>
        <v>5199</v>
      </c>
      <c r="H8" s="63"/>
    </row>
    <row r="9" spans="1:16" x14ac:dyDescent="0.2">
      <c r="B9" s="16" t="s">
        <v>9</v>
      </c>
      <c r="C9" s="155" t="s">
        <v>97</v>
      </c>
      <c r="D9" s="156"/>
      <c r="E9" s="79">
        <v>2366</v>
      </c>
      <c r="F9" s="79">
        <v>1986</v>
      </c>
      <c r="G9" s="80">
        <f t="shared" si="0"/>
        <v>4352</v>
      </c>
      <c r="H9" s="63"/>
    </row>
    <row r="10" spans="1:16" x14ac:dyDescent="0.2">
      <c r="B10" s="16" t="s">
        <v>11</v>
      </c>
      <c r="C10" s="155" t="s">
        <v>98</v>
      </c>
      <c r="D10" s="156"/>
      <c r="E10" s="79">
        <v>2040</v>
      </c>
      <c r="F10" s="79">
        <v>1594</v>
      </c>
      <c r="G10" s="80">
        <f t="shared" si="0"/>
        <v>3634</v>
      </c>
      <c r="H10" s="63"/>
    </row>
    <row r="11" spans="1:16" x14ac:dyDescent="0.2">
      <c r="B11" s="16" t="s">
        <v>13</v>
      </c>
      <c r="C11" s="155" t="s">
        <v>99</v>
      </c>
      <c r="D11" s="156"/>
      <c r="E11" s="79">
        <v>5675</v>
      </c>
      <c r="F11" s="79">
        <v>4303</v>
      </c>
      <c r="G11" s="80">
        <f t="shared" si="0"/>
        <v>9978</v>
      </c>
      <c r="H11" s="63"/>
    </row>
    <row r="12" spans="1:16" x14ac:dyDescent="0.2">
      <c r="B12" s="16" t="s">
        <v>15</v>
      </c>
      <c r="C12" s="155" t="s">
        <v>100</v>
      </c>
      <c r="D12" s="156"/>
      <c r="E12" s="79">
        <v>2371</v>
      </c>
      <c r="F12" s="79">
        <v>1859</v>
      </c>
      <c r="G12" s="80">
        <f t="shared" si="0"/>
        <v>4230</v>
      </c>
      <c r="H12" s="63"/>
    </row>
    <row r="13" spans="1:16" x14ac:dyDescent="0.2">
      <c r="B13" s="16" t="s">
        <v>17</v>
      </c>
      <c r="C13" s="160" t="s">
        <v>101</v>
      </c>
      <c r="D13" s="161"/>
      <c r="E13" s="79">
        <v>2140</v>
      </c>
      <c r="F13" s="79">
        <v>1643</v>
      </c>
      <c r="G13" s="80">
        <f t="shared" si="0"/>
        <v>3783</v>
      </c>
      <c r="H13" s="63"/>
    </row>
    <row r="14" spans="1:16" x14ac:dyDescent="0.2">
      <c r="B14" s="59" t="s">
        <v>44</v>
      </c>
      <c r="C14" s="155" t="s">
        <v>102</v>
      </c>
      <c r="D14" s="156"/>
      <c r="E14" s="79">
        <v>5499</v>
      </c>
      <c r="F14" s="79">
        <v>5242</v>
      </c>
      <c r="G14" s="80">
        <f t="shared" si="0"/>
        <v>10741</v>
      </c>
      <c r="H14" s="63"/>
      <c r="J14" s="60"/>
    </row>
    <row r="15" spans="1:16" x14ac:dyDescent="0.2">
      <c r="B15" s="59" t="s">
        <v>47</v>
      </c>
      <c r="C15" s="155" t="s">
        <v>103</v>
      </c>
      <c r="D15" s="156"/>
      <c r="E15" s="79">
        <v>720</v>
      </c>
      <c r="F15" s="79">
        <v>619</v>
      </c>
      <c r="G15" s="80">
        <f t="shared" si="0"/>
        <v>1339</v>
      </c>
      <c r="H15" s="63"/>
    </row>
    <row r="16" spans="1:16" x14ac:dyDescent="0.2">
      <c r="B16" s="59" t="s">
        <v>50</v>
      </c>
      <c r="C16" s="155" t="s">
        <v>104</v>
      </c>
      <c r="D16" s="156"/>
      <c r="E16" s="79">
        <v>1336</v>
      </c>
      <c r="F16" s="79">
        <v>1093</v>
      </c>
      <c r="G16" s="80">
        <f t="shared" si="0"/>
        <v>2429</v>
      </c>
      <c r="H16" s="63"/>
    </row>
    <row r="17" spans="2:8" x14ac:dyDescent="0.2">
      <c r="B17" s="59" t="s">
        <v>53</v>
      </c>
      <c r="C17" s="155" t="s">
        <v>105</v>
      </c>
      <c r="D17" s="156"/>
      <c r="E17" s="79">
        <v>1271</v>
      </c>
      <c r="F17" s="79">
        <v>951</v>
      </c>
      <c r="G17" s="80">
        <f t="shared" si="0"/>
        <v>2222</v>
      </c>
      <c r="H17" s="63"/>
    </row>
    <row r="18" spans="2:8" x14ac:dyDescent="0.2">
      <c r="B18" s="59" t="s">
        <v>56</v>
      </c>
      <c r="C18" s="155" t="s">
        <v>106</v>
      </c>
      <c r="D18" s="156"/>
      <c r="E18" s="79">
        <v>3121</v>
      </c>
      <c r="F18" s="79">
        <v>2025</v>
      </c>
      <c r="G18" s="80">
        <f t="shared" si="0"/>
        <v>5146</v>
      </c>
      <c r="H18" s="63"/>
    </row>
    <row r="19" spans="2:8" x14ac:dyDescent="0.2">
      <c r="B19" s="59" t="s">
        <v>59</v>
      </c>
      <c r="C19" s="155" t="s">
        <v>107</v>
      </c>
      <c r="D19" s="156"/>
      <c r="E19" s="79">
        <v>3080</v>
      </c>
      <c r="F19" s="79">
        <v>2872</v>
      </c>
      <c r="G19" s="80">
        <f t="shared" si="0"/>
        <v>5952</v>
      </c>
      <c r="H19" s="63"/>
    </row>
    <row r="20" spans="2:8" x14ac:dyDescent="0.2">
      <c r="B20" s="59" t="s">
        <v>62</v>
      </c>
      <c r="C20" s="155" t="s">
        <v>108</v>
      </c>
      <c r="D20" s="156"/>
      <c r="E20" s="79">
        <v>6695</v>
      </c>
      <c r="F20" s="79">
        <v>5034</v>
      </c>
      <c r="G20" s="80">
        <f t="shared" si="0"/>
        <v>11729</v>
      </c>
      <c r="H20" s="63"/>
    </row>
    <row r="21" spans="2:8" x14ac:dyDescent="0.2">
      <c r="B21" s="59" t="s">
        <v>65</v>
      </c>
      <c r="C21" s="155" t="s">
        <v>109</v>
      </c>
      <c r="D21" s="156"/>
      <c r="E21" s="79">
        <v>1557</v>
      </c>
      <c r="F21" s="79">
        <v>1500</v>
      </c>
      <c r="G21" s="80">
        <f t="shared" si="0"/>
        <v>3057</v>
      </c>
      <c r="H21" s="63"/>
    </row>
    <row r="22" spans="2:8" x14ac:dyDescent="0.2">
      <c r="B22" s="59" t="s">
        <v>68</v>
      </c>
      <c r="C22" s="155" t="s">
        <v>110</v>
      </c>
      <c r="D22" s="156"/>
      <c r="E22" s="79">
        <v>2656</v>
      </c>
      <c r="F22" s="79">
        <v>2231</v>
      </c>
      <c r="G22" s="80">
        <f t="shared" si="0"/>
        <v>4887</v>
      </c>
      <c r="H22" s="63"/>
    </row>
    <row r="23" spans="2:8" x14ac:dyDescent="0.2">
      <c r="B23" s="59" t="s">
        <v>71</v>
      </c>
      <c r="C23" s="155" t="s">
        <v>111</v>
      </c>
      <c r="D23" s="156"/>
      <c r="E23" s="79">
        <v>8297</v>
      </c>
      <c r="F23" s="79">
        <v>7886</v>
      </c>
      <c r="G23" s="80">
        <f t="shared" si="0"/>
        <v>16183</v>
      </c>
      <c r="H23" s="63"/>
    </row>
    <row r="24" spans="2:8" x14ac:dyDescent="0.2">
      <c r="B24" s="59" t="s">
        <v>74</v>
      </c>
      <c r="C24" s="155" t="s">
        <v>112</v>
      </c>
      <c r="D24" s="156"/>
      <c r="E24" s="79">
        <v>4077</v>
      </c>
      <c r="F24" s="79">
        <v>3605</v>
      </c>
      <c r="G24" s="80">
        <f t="shared" si="0"/>
        <v>7682</v>
      </c>
      <c r="H24" s="63"/>
    </row>
    <row r="25" spans="2:8" x14ac:dyDescent="0.2">
      <c r="B25" s="59" t="s">
        <v>77</v>
      </c>
      <c r="C25" s="155" t="s">
        <v>113</v>
      </c>
      <c r="D25" s="156"/>
      <c r="E25" s="79">
        <v>1846</v>
      </c>
      <c r="F25" s="79">
        <v>1516</v>
      </c>
      <c r="G25" s="80">
        <f t="shared" si="0"/>
        <v>3362</v>
      </c>
      <c r="H25" s="63"/>
    </row>
    <row r="26" spans="2:8" x14ac:dyDescent="0.2">
      <c r="B26" s="59" t="s">
        <v>80</v>
      </c>
      <c r="C26" s="155" t="s">
        <v>114</v>
      </c>
      <c r="D26" s="156"/>
      <c r="E26" s="79">
        <v>3550</v>
      </c>
      <c r="F26" s="79">
        <v>2509</v>
      </c>
      <c r="G26" s="80">
        <f t="shared" si="0"/>
        <v>6059</v>
      </c>
      <c r="H26" s="63"/>
    </row>
    <row r="27" spans="2:8" x14ac:dyDescent="0.2">
      <c r="B27" s="59" t="s">
        <v>83</v>
      </c>
      <c r="C27" s="155" t="s">
        <v>115</v>
      </c>
      <c r="D27" s="156"/>
      <c r="E27" s="79">
        <v>32259</v>
      </c>
      <c r="F27" s="79">
        <v>30108</v>
      </c>
      <c r="G27" s="80">
        <f t="shared" si="0"/>
        <v>62367</v>
      </c>
      <c r="H27" s="63"/>
    </row>
    <row r="28" spans="2:8" ht="20.25" customHeight="1" x14ac:dyDescent="0.2">
      <c r="B28" s="157" t="s">
        <v>19</v>
      </c>
      <c r="C28" s="158"/>
      <c r="D28" s="159"/>
      <c r="E28" s="81">
        <f>SUM(E7:E27)</f>
        <v>101301</v>
      </c>
      <c r="F28" s="81">
        <f t="shared" ref="F28:G28" si="1">SUM(F7:F27)</f>
        <v>85568</v>
      </c>
      <c r="G28" s="81">
        <f t="shared" si="1"/>
        <v>186869</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2024-02-08T09:38:15Z</cp:lastPrinted>
  <dcterms:created xsi:type="dcterms:W3CDTF">2016-10-06T08:05:06Z</dcterms:created>
  <dcterms:modified xsi:type="dcterms:W3CDTF">2024-03-07T13:01:13Z</dcterms:modified>
</cp:coreProperties>
</file>