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4\"/>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6" i="7" l="1"/>
  <c r="F7" i="7"/>
  <c r="F8" i="7"/>
  <c r="F9" i="7"/>
  <c r="F10" i="7"/>
  <c r="F11" i="7"/>
  <c r="F12" i="7"/>
  <c r="F13" i="7"/>
  <c r="F14" i="7"/>
  <c r="F15" i="7"/>
  <c r="F16" i="7"/>
  <c r="F17" i="7"/>
  <c r="F18" i="7"/>
  <c r="F19" i="7"/>
  <c r="F20" i="7"/>
  <c r="F21" i="7"/>
  <c r="F22" i="7"/>
  <c r="F23" i="7"/>
  <c r="F24" i="7"/>
  <c r="F25" i="7"/>
  <c r="F26" i="7"/>
  <c r="F27" i="7"/>
  <c r="G7" i="8" l="1"/>
  <c r="G8" i="8"/>
  <c r="G9" i="8"/>
  <c r="G10" i="8"/>
  <c r="G11" i="8"/>
  <c r="G12" i="8"/>
  <c r="G13" i="8"/>
  <c r="G14" i="8"/>
  <c r="G15" i="8"/>
  <c r="G16" i="8"/>
  <c r="G17" i="8"/>
  <c r="G18" i="8"/>
  <c r="G19" i="8"/>
  <c r="G20" i="8"/>
  <c r="G21" i="8"/>
  <c r="G22" i="8"/>
  <c r="G23" i="8"/>
  <c r="G24" i="8"/>
  <c r="G25" i="8"/>
  <c r="G26" i="8"/>
  <c r="G27" i="8"/>
  <c r="F28" i="6" l="1"/>
  <c r="E28" i="6"/>
  <c r="G8" i="6"/>
  <c r="G9" i="6"/>
  <c r="G10" i="6"/>
  <c r="G11" i="6"/>
  <c r="G12" i="6"/>
  <c r="G13" i="6"/>
  <c r="G14" i="6"/>
  <c r="G15" i="6"/>
  <c r="G16" i="6"/>
  <c r="G17" i="6"/>
  <c r="G18" i="6"/>
  <c r="G19" i="6"/>
  <c r="G20" i="6"/>
  <c r="G21" i="6"/>
  <c r="G22" i="6"/>
  <c r="G23" i="6"/>
  <c r="G24" i="6"/>
  <c r="G25" i="6"/>
  <c r="G26" i="6"/>
  <c r="G27" i="6"/>
  <c r="G7" i="6"/>
  <c r="G28" i="6" l="1"/>
  <c r="F28" i="8" l="1"/>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G7" i="3"/>
  <c r="G27" i="3"/>
  <c r="G25" i="3"/>
  <c r="G23" i="3"/>
  <c r="G21" i="3"/>
  <c r="G19" i="3"/>
  <c r="G17" i="3"/>
  <c r="G15" i="3"/>
  <c r="G13" i="3"/>
  <c r="G11" i="3"/>
  <c r="G9" i="3"/>
  <c r="J28" i="4"/>
  <c r="F28" i="4"/>
  <c r="K27" i="4"/>
  <c r="K23" i="4"/>
  <c r="K19" i="4"/>
  <c r="K15" i="4"/>
  <c r="K11" i="4"/>
  <c r="F27" i="5"/>
  <c r="F23" i="5"/>
  <c r="F19" i="5"/>
  <c r="F15" i="5"/>
  <c r="F11" i="5"/>
  <c r="F7" i="5"/>
  <c r="E29" i="3"/>
  <c r="D28" i="4"/>
  <c r="K26" i="4"/>
  <c r="K10" i="4"/>
  <c r="D15" i="1"/>
  <c r="I28" i="4"/>
  <c r="E28" i="4"/>
  <c r="K24" i="4"/>
  <c r="K20" i="4"/>
  <c r="K16" i="4"/>
  <c r="K13" i="4"/>
  <c r="K12" i="4"/>
  <c r="K9" i="4"/>
  <c r="K8" i="4"/>
  <c r="F26" i="5"/>
  <c r="F22" i="5"/>
  <c r="F18" i="5"/>
  <c r="F14" i="5"/>
  <c r="F10" i="5"/>
  <c r="F29" i="3"/>
  <c r="K7" i="4"/>
  <c r="E28" i="5"/>
  <c r="D28" i="7"/>
  <c r="E28" i="7"/>
  <c r="G28" i="8"/>
  <c r="E28" i="8"/>
  <c r="D28" i="5"/>
  <c r="F6" i="5"/>
  <c r="F28" i="7" l="1"/>
  <c r="F28" i="5"/>
  <c r="G29" i="3"/>
  <c r="K28" i="4"/>
  <c r="H14" i="2"/>
  <c r="G14" i="2"/>
  <c r="M28" i="3" l="1"/>
  <c r="M29" i="3"/>
  <c r="I3" i="4" l="1"/>
  <c r="E4" i="3"/>
  <c r="P23" i="4"/>
  <c r="P24" i="4" l="1"/>
  <c r="P28" i="4"/>
  <c r="P27" i="4"/>
  <c r="P25" i="4"/>
  <c r="P26" i="4"/>
  <c r="P22" i="4"/>
  <c r="P8" i="2"/>
  <c r="P9" i="2"/>
  <c r="P11" i="2"/>
  <c r="P14" i="2"/>
  <c r="S8" i="4"/>
  <c r="S10" i="4"/>
  <c r="S12" i="4"/>
  <c r="S14" i="4"/>
  <c r="P10" i="2"/>
  <c r="S9" i="4"/>
  <c r="S11" i="4"/>
  <c r="S13" i="4"/>
  <c r="P13" i="2"/>
  <c r="S15" i="4" l="1"/>
  <c r="O28" i="4"/>
  <c r="P12" i="2" l="1"/>
  <c r="F4" i="8"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<sst xmlns="http://schemas.openxmlformats.org/spreadsheetml/2006/main" count="440" uniqueCount="139">
  <si>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</si>
  <si>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</si>
  <si>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</si>
  <si>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</si>
  <si>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</si>
  <si>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</si>
  <si>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</si>
  <si>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</si>
  <si>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</si>
  <si>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</si>
  <si>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</si>
  <si>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</si>
  <si>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</si>
  <si>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</si>
  <si>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</si>
  <si>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</si>
  <si>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</si>
  <si>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</si>
  <si>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</si>
  <si>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</si>
  <si>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</si>
  <si>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</si>
  <si>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</si>
  <si>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</si>
  <si>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</si>
  <si>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</si>
  <si>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</si>
  <si>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</si>
  <si>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</si>
  <si>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</si>
  <si>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</si>
  <si>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</si>
  <si>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</si>
  <si>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</si>
  <si>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</si>
  <si>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</si>
  <si>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</si>
  <si>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</si>
  <si>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</si>
  <si>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</si>
  <si>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</si>
  <si>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</si>
  <si>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</si>
  <si>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</si>
  <si>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</si>
  <si>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</si>
  <si>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</si>
  <si>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</si>
  <si>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</si>
  <si>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</si>
  <si>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</si>
  <si>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</si>
  <si>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</si>
  <si>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</si>
  <si>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</si>
  <si>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</si>
  <si>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</si>
  <si>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</si>
  <si>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</si>
  <si>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</si>
  <si>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</si>
  <si>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</si>
  <si>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</si>
  <si>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</si>
  <si>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</si>
  <si>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</si>
  <si>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</si>
  <si>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</si>
  <si>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</si>
  <si>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</si>
  <si>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</si>
  <si>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</si>
  <si>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</si>
  <si>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</si>
  <si>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</si>
  <si>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</si>
  <si>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</si>
  <si>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</si>
  <si>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</si>
  <si>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</si>
  <si>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</si>
  <si>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</si>
  <si>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</si>
  <si>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</si>
  <si>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</si>
  <si>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</si>
  <si>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</si>
  <si>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</si>
  <si>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</si>
  <si>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</si>
  <si>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</si>
  <si>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</si>
  <si>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</si>
  <si>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</si>
  <si>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</si>
  <si>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</si>
  <si>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</si>
  <si>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</si>
  <si>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</si>
  <si>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</si>
  <si>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</si>
  <si>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</si>
  <si>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</si>
  <si>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</si>
  <si>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</si>
  <si>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</si>
  <si>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</si>
  <si>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</si>
  <si>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</si>
  <si>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</si>
  <si>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</si>
  <si>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</si>
  <si>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</si>
  <si>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</si>
  <si>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</si>
  <si>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</si>
  <si>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</si>
  <si>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</si>
  <si>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</si>
  <si>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</si>
  <si>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</si>
  <si>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</si>
  <si>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</si>
  <si>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</si>
  <si>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</si>
  <si>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</si>
  <si>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</si>
  <si>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</si>
  <si>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</si>
  <si>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</si>
  <si>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</si>
  <si>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</si>
  <si>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</si>
  <si>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</si>
  <si>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</si>
  <si>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</si>
  <si>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</si>
  <si>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31. ožujka 2024.</t>
  </si>
  <si>
    <t>Stanje: 31. ožujka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</si>
</sst>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0" fontId="50" fillId="0" borderId="0" xfId="0" applyFont="1" applyAlignment="1">
      <alignment horizontal="left" vertical="top" wrapText="1"/>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1437524</c:v>
                </c:pt>
                <c:pt idx="1">
                  <c:v>104130</c:v>
                </c:pt>
                <c:pt idx="2">
                  <c:v>80355</c:v>
                </c:pt>
                <c:pt idx="3">
                  <c:v>18230</c:v>
                </c:pt>
                <c:pt idx="4">
                  <c:v>18111</c:v>
                </c:pt>
                <c:pt idx="5">
                  <c:v>185</c:v>
                </c:pt>
                <c:pt idx="6">
                  <c:v>7182</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708013</c:v>
                </c:pt>
                <c:pt idx="1">
                  <c:v>456907</c:v>
                </c:pt>
                <c:pt idx="2">
                  <c:v>364610</c:v>
                </c:pt>
                <c:pt idx="3">
                  <c:v>136187</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886524</c:v>
                </c:pt>
                <c:pt idx="1">
                  <c:v>779193</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96409</c:v>
                </c:pt>
                <c:pt idx="1">
                  <c:v>40631</c:v>
                </c:pt>
                <c:pt idx="2">
                  <c:v>43305</c:v>
                </c:pt>
                <c:pt idx="3">
                  <c:v>38529</c:v>
                </c:pt>
                <c:pt idx="4">
                  <c:v>70742</c:v>
                </c:pt>
                <c:pt idx="5">
                  <c:v>36803</c:v>
                </c:pt>
                <c:pt idx="6">
                  <c:v>33018</c:v>
                </c:pt>
                <c:pt idx="7">
                  <c:v>120885</c:v>
                </c:pt>
                <c:pt idx="8">
                  <c:v>16227</c:v>
                </c:pt>
                <c:pt idx="9">
                  <c:v>22082</c:v>
                </c:pt>
                <c:pt idx="10">
                  <c:v>20200</c:v>
                </c:pt>
                <c:pt idx="11">
                  <c:v>44146</c:v>
                </c:pt>
                <c:pt idx="12">
                  <c:v>63025</c:v>
                </c:pt>
                <c:pt idx="13">
                  <c:v>93535</c:v>
                </c:pt>
                <c:pt idx="14">
                  <c:v>34368</c:v>
                </c:pt>
                <c:pt idx="15">
                  <c:v>45135</c:v>
                </c:pt>
                <c:pt idx="16">
                  <c:v>165085</c:v>
                </c:pt>
                <c:pt idx="17">
                  <c:v>97644</c:v>
                </c:pt>
                <c:pt idx="18">
                  <c:v>48507</c:v>
                </c:pt>
                <c:pt idx="19">
                  <c:v>43624</c:v>
                </c:pt>
                <c:pt idx="20">
                  <c:v>491817</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435</c:v>
                </c:pt>
                <c:pt idx="1">
                  <c:v>61</c:v>
                </c:pt>
                <c:pt idx="2">
                  <c:v>2802</c:v>
                </c:pt>
                <c:pt idx="3">
                  <c:v>63</c:v>
                </c:pt>
                <c:pt idx="4">
                  <c:v>334</c:v>
                </c:pt>
                <c:pt idx="5">
                  <c:v>2737</c:v>
                </c:pt>
                <c:pt idx="6">
                  <c:v>2903</c:v>
                </c:pt>
                <c:pt idx="7">
                  <c:v>2139</c:v>
                </c:pt>
                <c:pt idx="8">
                  <c:v>751</c:v>
                </c:pt>
                <c:pt idx="9">
                  <c:v>341</c:v>
                </c:pt>
                <c:pt idx="10">
                  <c:v>118</c:v>
                </c:pt>
                <c:pt idx="11">
                  <c:v>210</c:v>
                </c:pt>
                <c:pt idx="12">
                  <c:v>2174</c:v>
                </c:pt>
                <c:pt idx="13">
                  <c:v>2210</c:v>
                </c:pt>
                <c:pt idx="14">
                  <c:v>54</c:v>
                </c:pt>
                <c:pt idx="15">
                  <c:v>294</c:v>
                </c:pt>
                <c:pt idx="16">
                  <c:v>522</c:v>
                </c:pt>
                <c:pt idx="17">
                  <c:v>223</c:v>
                </c:pt>
                <c:pt idx="18">
                  <c:v>296</c:v>
                </c:pt>
                <c:pt idx="19">
                  <c:v>13</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190</c:v>
                </c:pt>
                <c:pt idx="1">
                  <c:v>11</c:v>
                </c:pt>
                <c:pt idx="2">
                  <c:v>1034</c:v>
                </c:pt>
                <c:pt idx="3">
                  <c:v>9</c:v>
                </c:pt>
                <c:pt idx="4">
                  <c:v>43</c:v>
                </c:pt>
                <c:pt idx="5">
                  <c:v>415</c:v>
                </c:pt>
                <c:pt idx="6">
                  <c:v>1982</c:v>
                </c:pt>
                <c:pt idx="7">
                  <c:v>183</c:v>
                </c:pt>
                <c:pt idx="8">
                  <c:v>840</c:v>
                </c:pt>
                <c:pt idx="9">
                  <c:v>175</c:v>
                </c:pt>
                <c:pt idx="10">
                  <c:v>101</c:v>
                </c:pt>
                <c:pt idx="11">
                  <c:v>145</c:v>
                </c:pt>
                <c:pt idx="12">
                  <c:v>1702</c:v>
                </c:pt>
                <c:pt idx="13">
                  <c:v>978</c:v>
                </c:pt>
                <c:pt idx="14">
                  <c:v>55</c:v>
                </c:pt>
                <c:pt idx="15">
                  <c:v>471</c:v>
                </c:pt>
                <c:pt idx="16">
                  <c:v>1147</c:v>
                </c:pt>
                <c:pt idx="17">
                  <c:v>125</c:v>
                </c:pt>
                <c:pt idx="18">
                  <c:v>423</c:v>
                </c:pt>
                <c:pt idx="19">
                  <c:v>18</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1142</c:v>
                </c:pt>
                <c:pt idx="1">
                  <c:v>407</c:v>
                </c:pt>
                <c:pt idx="2">
                  <c:v>434</c:v>
                </c:pt>
                <c:pt idx="3">
                  <c:v>515</c:v>
                </c:pt>
                <c:pt idx="4">
                  <c:v>677</c:v>
                </c:pt>
                <c:pt idx="5">
                  <c:v>258</c:v>
                </c:pt>
                <c:pt idx="6">
                  <c:v>317</c:v>
                </c:pt>
                <c:pt idx="7">
                  <c:v>1753</c:v>
                </c:pt>
                <c:pt idx="8">
                  <c:v>131</c:v>
                </c:pt>
                <c:pt idx="9">
                  <c:v>184</c:v>
                </c:pt>
                <c:pt idx="10">
                  <c:v>189</c:v>
                </c:pt>
                <c:pt idx="11">
                  <c:v>475</c:v>
                </c:pt>
                <c:pt idx="12">
                  <c:v>673</c:v>
                </c:pt>
                <c:pt idx="13">
                  <c:v>973</c:v>
                </c:pt>
                <c:pt idx="14">
                  <c:v>350</c:v>
                </c:pt>
                <c:pt idx="15">
                  <c:v>389</c:v>
                </c:pt>
                <c:pt idx="16">
                  <c:v>2093</c:v>
                </c:pt>
                <c:pt idx="17">
                  <c:v>1224</c:v>
                </c:pt>
                <c:pt idx="18">
                  <c:v>505</c:v>
                </c:pt>
                <c:pt idx="19">
                  <c:v>462</c:v>
                </c:pt>
                <c:pt idx="20">
                  <c:v>5532</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578</c:v>
                </c:pt>
                <c:pt idx="1">
                  <c:v>217</c:v>
                </c:pt>
                <c:pt idx="2">
                  <c:v>222</c:v>
                </c:pt>
                <c:pt idx="3">
                  <c:v>280</c:v>
                </c:pt>
                <c:pt idx="4">
                  <c:v>432</c:v>
                </c:pt>
                <c:pt idx="5">
                  <c:v>163</c:v>
                </c:pt>
                <c:pt idx="6">
                  <c:v>165</c:v>
                </c:pt>
                <c:pt idx="7">
                  <c:v>1039</c:v>
                </c:pt>
                <c:pt idx="8">
                  <c:v>63</c:v>
                </c:pt>
                <c:pt idx="9">
                  <c:v>106</c:v>
                </c:pt>
                <c:pt idx="10">
                  <c:v>73</c:v>
                </c:pt>
                <c:pt idx="11">
                  <c:v>165</c:v>
                </c:pt>
                <c:pt idx="12">
                  <c:v>278</c:v>
                </c:pt>
                <c:pt idx="13">
                  <c:v>412</c:v>
                </c:pt>
                <c:pt idx="14">
                  <c:v>185</c:v>
                </c:pt>
                <c:pt idx="15">
                  <c:v>170</c:v>
                </c:pt>
                <c:pt idx="16">
                  <c:v>1005</c:v>
                </c:pt>
                <c:pt idx="17">
                  <c:v>822</c:v>
                </c:pt>
                <c:pt idx="18">
                  <c:v>290</c:v>
                </c:pt>
                <c:pt idx="19">
                  <c:v>244</c:v>
                </c:pt>
                <c:pt idx="20">
                  <c:v>3143</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2693</c:v>
                </c:pt>
                <c:pt idx="1">
                  <c:v>384</c:v>
                </c:pt>
                <c:pt idx="2">
                  <c:v>20801</c:v>
                </c:pt>
                <c:pt idx="3">
                  <c:v>1158</c:v>
                </c:pt>
                <c:pt idx="4">
                  <c:v>1149</c:v>
                </c:pt>
                <c:pt idx="5">
                  <c:v>12942</c:v>
                </c:pt>
                <c:pt idx="6">
                  <c:v>15540</c:v>
                </c:pt>
                <c:pt idx="7">
                  <c:v>6700</c:v>
                </c:pt>
                <c:pt idx="8">
                  <c:v>7021</c:v>
                </c:pt>
                <c:pt idx="9">
                  <c:v>9360</c:v>
                </c:pt>
                <c:pt idx="10">
                  <c:v>1335</c:v>
                </c:pt>
                <c:pt idx="11">
                  <c:v>855</c:v>
                </c:pt>
                <c:pt idx="12">
                  <c:v>7006</c:v>
                </c:pt>
                <c:pt idx="13">
                  <c:v>2968</c:v>
                </c:pt>
                <c:pt idx="14">
                  <c:v>4123</c:v>
                </c:pt>
                <c:pt idx="15">
                  <c:v>671</c:v>
                </c:pt>
                <c:pt idx="16">
                  <c:v>4347</c:v>
                </c:pt>
                <c:pt idx="17">
                  <c:v>1294</c:v>
                </c:pt>
                <c:pt idx="18">
                  <c:v>1252</c:v>
                </c:pt>
                <c:pt idx="19">
                  <c:v>27</c:v>
                </c:pt>
                <c:pt idx="20">
                  <c:v>14</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1226</c:v>
                </c:pt>
                <c:pt idx="1">
                  <c:v>36</c:v>
                </c:pt>
                <c:pt idx="2">
                  <c:v>9643</c:v>
                </c:pt>
                <c:pt idx="3">
                  <c:v>329</c:v>
                </c:pt>
                <c:pt idx="4">
                  <c:v>428</c:v>
                </c:pt>
                <c:pt idx="5">
                  <c:v>2026</c:v>
                </c:pt>
                <c:pt idx="6">
                  <c:v>16586</c:v>
                </c:pt>
                <c:pt idx="7">
                  <c:v>2152</c:v>
                </c:pt>
                <c:pt idx="8">
                  <c:v>7484</c:v>
                </c:pt>
                <c:pt idx="9">
                  <c:v>5128</c:v>
                </c:pt>
                <c:pt idx="10">
                  <c:v>2788</c:v>
                </c:pt>
                <c:pt idx="11">
                  <c:v>520</c:v>
                </c:pt>
                <c:pt idx="12">
                  <c:v>7971</c:v>
                </c:pt>
                <c:pt idx="13">
                  <c:v>2588</c:v>
                </c:pt>
                <c:pt idx="14">
                  <c:v>3556</c:v>
                </c:pt>
                <c:pt idx="15">
                  <c:v>3400</c:v>
                </c:pt>
                <c:pt idx="16">
                  <c:v>13503</c:v>
                </c:pt>
                <c:pt idx="17">
                  <c:v>1874</c:v>
                </c:pt>
                <c:pt idx="18">
                  <c:v>4384</c:v>
                </c:pt>
                <c:pt idx="19">
                  <c:v>130</c:v>
                </c:pt>
                <c:pt idx="20">
                  <c:v>21</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7778</c:v>
                </c:pt>
                <c:pt idx="1">
                  <c:v>3002</c:v>
                </c:pt>
                <c:pt idx="2">
                  <c:v>2401</c:v>
                </c:pt>
                <c:pt idx="3">
                  <c:v>2067</c:v>
                </c:pt>
                <c:pt idx="4">
                  <c:v>5657</c:v>
                </c:pt>
                <c:pt idx="5">
                  <c:v>2376</c:v>
                </c:pt>
                <c:pt idx="6">
                  <c:v>2154</c:v>
                </c:pt>
                <c:pt idx="7">
                  <c:v>5486</c:v>
                </c:pt>
                <c:pt idx="8">
                  <c:v>729</c:v>
                </c:pt>
                <c:pt idx="9">
                  <c:v>1343</c:v>
                </c:pt>
                <c:pt idx="10">
                  <c:v>1272</c:v>
                </c:pt>
                <c:pt idx="11">
                  <c:v>3149</c:v>
                </c:pt>
                <c:pt idx="12">
                  <c:v>3073</c:v>
                </c:pt>
                <c:pt idx="13">
                  <c:v>6687</c:v>
                </c:pt>
                <c:pt idx="14">
                  <c:v>1574</c:v>
                </c:pt>
                <c:pt idx="15">
                  <c:v>2693</c:v>
                </c:pt>
                <c:pt idx="16">
                  <c:v>8382</c:v>
                </c:pt>
                <c:pt idx="17">
                  <c:v>4120</c:v>
                </c:pt>
                <c:pt idx="18">
                  <c:v>1875</c:v>
                </c:pt>
                <c:pt idx="19">
                  <c:v>3561</c:v>
                </c:pt>
                <c:pt idx="20">
                  <c:v>32386</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4803</c:v>
                </c:pt>
                <c:pt idx="1">
                  <c:v>2230</c:v>
                </c:pt>
                <c:pt idx="2">
                  <c:v>1995</c:v>
                </c:pt>
                <c:pt idx="3">
                  <c:v>1584</c:v>
                </c:pt>
                <c:pt idx="4">
                  <c:v>4316</c:v>
                </c:pt>
                <c:pt idx="5">
                  <c:v>1861</c:v>
                </c:pt>
                <c:pt idx="6">
                  <c:v>1661</c:v>
                </c:pt>
                <c:pt idx="7">
                  <c:v>5259</c:v>
                </c:pt>
                <c:pt idx="8">
                  <c:v>636</c:v>
                </c:pt>
                <c:pt idx="9">
                  <c:v>1109</c:v>
                </c:pt>
                <c:pt idx="10">
                  <c:v>957</c:v>
                </c:pt>
                <c:pt idx="11">
                  <c:v>2025</c:v>
                </c:pt>
                <c:pt idx="12">
                  <c:v>2915</c:v>
                </c:pt>
                <c:pt idx="13">
                  <c:v>5026</c:v>
                </c:pt>
                <c:pt idx="14">
                  <c:v>1521</c:v>
                </c:pt>
                <c:pt idx="15">
                  <c:v>2259</c:v>
                </c:pt>
                <c:pt idx="16">
                  <c:v>7916</c:v>
                </c:pt>
                <c:pt idx="17">
                  <c:v>3660</c:v>
                </c:pt>
                <c:pt idx="18">
                  <c:v>1536</c:v>
                </c:pt>
                <c:pt idx="19">
                  <c:v>2503</c:v>
                </c:pt>
                <c:pt idx="20">
                  <c:v>30092</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4" t="s">
        <v>131</v>
      </c>
      <c r="C2" s="124"/>
      <c r="D2" s="124"/>
      <c r="E2" s="124"/>
      <c r="F2" s="124"/>
      <c r="G2" s="21"/>
      <c r="H2" s="21"/>
      <c r="I2" s="46"/>
      <c r="J2" s="47"/>
    </row>
    <row r="3" spans="1:12" ht="13.5" customHeight="1" x14ac:dyDescent="0.2"/>
    <row r="4" spans="1:12" x14ac:dyDescent="0.2">
      <c r="B4" s="5" t="s">
        <v>116</v>
      </c>
      <c r="C4" s="5"/>
      <c r="D4" s="5"/>
      <c r="E4" s="5"/>
      <c r="F4" s="5"/>
      <c r="I4" s="48"/>
    </row>
    <row r="5" spans="1:12" ht="25.5" customHeight="1" x14ac:dyDescent="0.2">
      <c r="B5" s="125" t="s">
        <v>1</v>
      </c>
      <c r="C5" s="127" t="s">
        <v>132</v>
      </c>
      <c r="D5" s="129" t="s">
        <v>137</v>
      </c>
      <c r="E5" s="130"/>
      <c r="F5" s="131"/>
    </row>
    <row r="6" spans="1:12" ht="15.75" customHeight="1" x14ac:dyDescent="0.2">
      <c r="B6" s="126"/>
      <c r="C6" s="128"/>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753687</v>
      </c>
      <c r="E8" s="103">
        <v>683837</v>
      </c>
      <c r="F8" s="104">
        <v>1437524</v>
      </c>
      <c r="H8" s="29"/>
      <c r="J8" s="53"/>
      <c r="L8" s="31"/>
    </row>
    <row r="9" spans="1:12" ht="15" customHeight="1" x14ac:dyDescent="0.2">
      <c r="B9" s="39" t="s">
        <v>7</v>
      </c>
      <c r="C9" s="40" t="s">
        <v>8</v>
      </c>
      <c r="D9" s="105">
        <v>53773</v>
      </c>
      <c r="E9" s="105">
        <v>50357</v>
      </c>
      <c r="F9" s="106">
        <v>104130</v>
      </c>
      <c r="H9" s="29"/>
      <c r="J9" s="53"/>
      <c r="L9" s="31"/>
    </row>
    <row r="10" spans="1:12" ht="15" customHeight="1" x14ac:dyDescent="0.2">
      <c r="B10" s="39" t="s">
        <v>9</v>
      </c>
      <c r="C10" s="40" t="s">
        <v>10</v>
      </c>
      <c r="D10" s="105">
        <v>51729</v>
      </c>
      <c r="E10" s="105">
        <v>28626</v>
      </c>
      <c r="F10" s="106">
        <v>80355</v>
      </c>
      <c r="H10" s="29"/>
      <c r="J10" s="53"/>
      <c r="L10" s="31"/>
    </row>
    <row r="11" spans="1:12" ht="15" customHeight="1" x14ac:dyDescent="0.2">
      <c r="B11" s="39" t="s">
        <v>11</v>
      </c>
      <c r="C11" s="40" t="s">
        <v>12</v>
      </c>
      <c r="D11" s="105">
        <v>12506</v>
      </c>
      <c r="E11" s="105">
        <v>5724</v>
      </c>
      <c r="F11" s="106">
        <v>18230</v>
      </c>
      <c r="H11" s="29"/>
      <c r="J11" s="53"/>
      <c r="L11" s="31"/>
    </row>
    <row r="12" spans="1:12" ht="15" customHeight="1" x14ac:dyDescent="0.2">
      <c r="B12" s="39" t="s">
        <v>13</v>
      </c>
      <c r="C12" s="40" t="s">
        <v>14</v>
      </c>
      <c r="D12" s="105">
        <v>11652</v>
      </c>
      <c r="E12" s="105">
        <v>6459</v>
      </c>
      <c r="F12" s="106">
        <v>18111</v>
      </c>
      <c r="H12" s="29"/>
      <c r="J12" s="53"/>
      <c r="L12" s="31"/>
    </row>
    <row r="13" spans="1:12" ht="51" customHeight="1" x14ac:dyDescent="0.2">
      <c r="B13" s="39" t="s">
        <v>15</v>
      </c>
      <c r="C13" s="88" t="s">
        <v>16</v>
      </c>
      <c r="D13" s="105">
        <v>127</v>
      </c>
      <c r="E13" s="105">
        <v>58</v>
      </c>
      <c r="F13" s="106">
        <v>185</v>
      </c>
      <c r="H13" s="29"/>
      <c r="J13" s="54"/>
      <c r="L13" s="31"/>
    </row>
    <row r="14" spans="1:12" ht="15" customHeight="1" x14ac:dyDescent="0.2">
      <c r="B14" s="39" t="s">
        <v>17</v>
      </c>
      <c r="C14" s="40" t="s">
        <v>18</v>
      </c>
      <c r="D14" s="107">
        <v>3050</v>
      </c>
      <c r="E14" s="107">
        <v>4132</v>
      </c>
      <c r="F14" s="108">
        <v>7182</v>
      </c>
      <c r="H14" s="29"/>
      <c r="J14" s="53"/>
      <c r="L14" s="31"/>
    </row>
    <row r="15" spans="1:12" ht="15" customHeight="1" x14ac:dyDescent="0.2">
      <c r="B15" s="132" t="s">
        <v>19</v>
      </c>
      <c r="C15" s="133"/>
      <c r="D15" s="109">
        <f>SUM(D8:D14)</f>
        <v>886524</v>
      </c>
      <c r="E15" s="109">
        <f t="shared" ref="E15:F15" si="0">SUM(E8:E14)</f>
        <v>779193</v>
      </c>
      <c r="F15" s="109">
        <f t="shared" si="0"/>
        <v>1665717</v>
      </c>
      <c r="L15" s="55"/>
    </row>
    <row r="16" spans="1:12" ht="12.75" customHeight="1" x14ac:dyDescent="0.2">
      <c r="A16" s="119"/>
      <c r="B16" s="122" t="s">
        <v>134</v>
      </c>
      <c r="C16" s="122"/>
      <c r="D16" s="122"/>
      <c r="E16" s="122"/>
      <c r="F16" s="122"/>
      <c r="G16" s="119"/>
    </row>
    <row r="17" spans="1:19" x14ac:dyDescent="0.2">
      <c r="A17" s="119"/>
      <c r="B17" s="123"/>
      <c r="C17" s="123"/>
      <c r="D17" s="123"/>
      <c r="E17" s="123"/>
      <c r="F17" s="123"/>
      <c r="G17" s="119"/>
    </row>
    <row r="18" spans="1:19" x14ac:dyDescent="0.2">
      <c r="A18" s="119"/>
      <c r="B18" s="123"/>
      <c r="C18" s="123"/>
      <c r="D18" s="123"/>
      <c r="E18" s="123"/>
      <c r="F18" s="123"/>
      <c r="G18" s="119"/>
      <c r="J18" s="120"/>
      <c r="K18" s="121"/>
      <c r="L18" s="121"/>
      <c r="M18" s="121"/>
      <c r="N18" s="121"/>
      <c r="O18" s="121"/>
      <c r="P18" s="121"/>
      <c r="Q18" s="121"/>
      <c r="R18" s="121"/>
      <c r="S18" s="121"/>
    </row>
    <row r="19" spans="1:19" x14ac:dyDescent="0.2">
      <c r="A19" s="119"/>
      <c r="B19" s="123"/>
      <c r="C19" s="123"/>
      <c r="D19" s="123"/>
      <c r="E19" s="123"/>
      <c r="F19" s="123"/>
      <c r="G19" s="119"/>
    </row>
    <row r="20" spans="1:19" x14ac:dyDescent="0.2">
      <c r="A20" s="119"/>
      <c r="B20" s="123"/>
      <c r="C20" s="123"/>
      <c r="D20" s="123"/>
      <c r="E20" s="123"/>
      <c r="F20" s="123"/>
      <c r="G20" s="119"/>
    </row>
    <row r="21" spans="1:19" x14ac:dyDescent="0.2">
      <c r="A21" s="119"/>
      <c r="B21" s="123"/>
      <c r="C21" s="123"/>
      <c r="D21" s="123"/>
      <c r="E21" s="123"/>
      <c r="F21" s="123"/>
      <c r="G21" s="119"/>
    </row>
    <row r="22" spans="1:19" x14ac:dyDescent="0.2">
      <c r="A22" s="119"/>
      <c r="B22" s="123"/>
      <c r="C22" s="123"/>
      <c r="D22" s="123"/>
      <c r="E22" s="123"/>
      <c r="F22" s="123"/>
      <c r="G22" s="119"/>
    </row>
    <row r="23" spans="1:19" x14ac:dyDescent="0.2">
      <c r="A23" s="119"/>
      <c r="B23" s="123"/>
      <c r="C23" s="123"/>
      <c r="D23" s="123"/>
      <c r="E23" s="123"/>
      <c r="F23" s="123"/>
      <c r="G23" s="119"/>
    </row>
    <row r="24" spans="1:19" x14ac:dyDescent="0.2">
      <c r="A24" s="118"/>
      <c r="B24" s="123"/>
      <c r="C24" s="123"/>
      <c r="D24" s="123"/>
      <c r="E24" s="123"/>
      <c r="F24" s="123"/>
      <c r="G24" s="118"/>
    </row>
    <row r="25" spans="1:19" x14ac:dyDescent="0.2">
      <c r="B25" s="123"/>
      <c r="C25" s="123"/>
      <c r="D25" s="123"/>
      <c r="E25" s="123"/>
      <c r="F25" s="123"/>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4" t="s">
        <v>130</v>
      </c>
      <c r="C2" s="124"/>
      <c r="D2" s="124"/>
      <c r="E2" s="124"/>
      <c r="F2" s="124"/>
      <c r="G2" s="124"/>
      <c r="H2" s="124"/>
    </row>
    <row r="4" spans="2:16" ht="15" customHeight="1" x14ac:dyDescent="0.2">
      <c r="B4" s="5" t="s">
        <v>0</v>
      </c>
      <c r="C4" s="5"/>
      <c r="D4" s="5"/>
      <c r="E4" s="5"/>
      <c r="F4" s="134" t="s">
        <v>138</v>
      </c>
      <c r="G4" s="134"/>
      <c r="H4" s="134"/>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613723</v>
      </c>
      <c r="E7" s="96">
        <v>393511</v>
      </c>
      <c r="F7" s="96">
        <v>315272</v>
      </c>
      <c r="G7" s="96">
        <v>115018</v>
      </c>
      <c r="H7" s="97">
        <v>1437524</v>
      </c>
      <c r="K7" s="42"/>
      <c r="L7" s="42"/>
      <c r="M7" s="42"/>
      <c r="N7" s="43"/>
      <c r="P7" s="1" t="s">
        <v>25</v>
      </c>
    </row>
    <row r="8" spans="2:16" ht="21.95" customHeight="1" x14ac:dyDescent="0.2">
      <c r="B8" s="39" t="s">
        <v>7</v>
      </c>
      <c r="C8" s="40" t="s">
        <v>8</v>
      </c>
      <c r="D8" s="98">
        <v>54777</v>
      </c>
      <c r="E8" s="98">
        <v>25532</v>
      </c>
      <c r="F8" s="98">
        <v>17321</v>
      </c>
      <c r="G8" s="98">
        <v>6500</v>
      </c>
      <c r="H8" s="99">
        <v>104130</v>
      </c>
      <c r="K8" s="42"/>
      <c r="L8" s="41"/>
      <c r="M8" s="41"/>
      <c r="P8" s="2">
        <f>H7-'T 1.'!F8</f>
        <v>0</v>
      </c>
    </row>
    <row r="9" spans="2:16" ht="21.95" customHeight="1" x14ac:dyDescent="0.2">
      <c r="B9" s="39" t="s">
        <v>9</v>
      </c>
      <c r="C9" s="40" t="s">
        <v>10</v>
      </c>
      <c r="D9" s="98">
        <v>26999</v>
      </c>
      <c r="E9" s="98">
        <v>26022</v>
      </c>
      <c r="F9" s="98">
        <v>19351</v>
      </c>
      <c r="G9" s="98">
        <v>7983</v>
      </c>
      <c r="H9" s="99">
        <v>80355</v>
      </c>
      <c r="K9" s="42"/>
      <c r="L9" s="41"/>
      <c r="M9" s="41"/>
      <c r="P9" s="2">
        <f>H8-'T 1.'!F9</f>
        <v>0</v>
      </c>
    </row>
    <row r="10" spans="2:16" ht="21.95" customHeight="1" x14ac:dyDescent="0.2">
      <c r="B10" s="39" t="s">
        <v>11</v>
      </c>
      <c r="C10" s="40" t="s">
        <v>12</v>
      </c>
      <c r="D10" s="98">
        <v>5259</v>
      </c>
      <c r="E10" s="98">
        <v>4738</v>
      </c>
      <c r="F10" s="98">
        <v>5833</v>
      </c>
      <c r="G10" s="98">
        <v>2400</v>
      </c>
      <c r="H10" s="99">
        <v>18230</v>
      </c>
      <c r="K10" s="43"/>
      <c r="L10" s="44"/>
      <c r="M10" s="41"/>
      <c r="P10" s="2">
        <f>H9-'T 1.'!F10</f>
        <v>0</v>
      </c>
    </row>
    <row r="11" spans="2:16" ht="21.95" customHeight="1" x14ac:dyDescent="0.2">
      <c r="B11" s="39" t="s">
        <v>13</v>
      </c>
      <c r="C11" s="40" t="s">
        <v>14</v>
      </c>
      <c r="D11" s="98">
        <v>5277</v>
      </c>
      <c r="E11" s="98">
        <v>5327</v>
      </c>
      <c r="F11" s="98">
        <v>4262</v>
      </c>
      <c r="G11" s="98">
        <v>3245</v>
      </c>
      <c r="H11" s="99">
        <v>18111</v>
      </c>
      <c r="K11" s="45"/>
      <c r="L11" s="44"/>
      <c r="M11" s="41"/>
      <c r="P11" s="2">
        <f>H10-'T 1.'!F11</f>
        <v>0</v>
      </c>
    </row>
    <row r="12" spans="2:16" ht="51" customHeight="1" x14ac:dyDescent="0.2">
      <c r="B12" s="39" t="s">
        <v>15</v>
      </c>
      <c r="C12" s="88" t="s">
        <v>16</v>
      </c>
      <c r="D12" s="98">
        <v>95</v>
      </c>
      <c r="E12" s="98">
        <v>49</v>
      </c>
      <c r="F12" s="98">
        <v>23</v>
      </c>
      <c r="G12" s="98">
        <v>18</v>
      </c>
      <c r="H12" s="99">
        <v>185</v>
      </c>
      <c r="K12" s="45"/>
      <c r="L12" s="44"/>
      <c r="M12" s="41"/>
      <c r="P12" s="2">
        <f>H11-'T 1.'!F12</f>
        <v>0</v>
      </c>
    </row>
    <row r="13" spans="2:16" ht="21.95" customHeight="1" x14ac:dyDescent="0.2">
      <c r="B13" s="39" t="s">
        <v>17</v>
      </c>
      <c r="C13" s="40" t="s">
        <v>18</v>
      </c>
      <c r="D13" s="100">
        <v>1883</v>
      </c>
      <c r="E13" s="100">
        <v>1728</v>
      </c>
      <c r="F13" s="100">
        <v>2548</v>
      </c>
      <c r="G13" s="100">
        <v>1023</v>
      </c>
      <c r="H13" s="101">
        <v>7182</v>
      </c>
      <c r="K13" s="45"/>
      <c r="L13" s="44"/>
      <c r="M13" s="41"/>
      <c r="P13" s="2">
        <f>H12-'T 1.'!F13</f>
        <v>0</v>
      </c>
    </row>
    <row r="14" spans="2:16" ht="21.95" customHeight="1" x14ac:dyDescent="0.2">
      <c r="B14" s="135" t="s">
        <v>19</v>
      </c>
      <c r="C14" s="136"/>
      <c r="D14" s="102">
        <f>SUM(D7:D13)</f>
        <v>708013</v>
      </c>
      <c r="E14" s="102">
        <f t="shared" ref="E14:H14" si="0">SUM(E7:E13)</f>
        <v>456907</v>
      </c>
      <c r="F14" s="102">
        <f t="shared" si="0"/>
        <v>364610</v>
      </c>
      <c r="G14" s="102">
        <f t="shared" si="0"/>
        <v>136187</v>
      </c>
      <c r="H14" s="102">
        <f t="shared" si="0"/>
        <v>1665717</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5">
    <mergeCell ref="B2:H2"/>
    <mergeCell ref="F4:H4"/>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4" t="s">
        <v>26</v>
      </c>
      <c r="C2" s="124"/>
      <c r="D2" s="124"/>
      <c r="E2" s="124"/>
      <c r="F2" s="124"/>
      <c r="G2" s="124"/>
      <c r="H2" s="21"/>
    </row>
    <row r="3" spans="2:8" ht="13.5" customHeight="1" x14ac:dyDescent="0.2"/>
    <row r="4" spans="2:8" ht="15" customHeight="1" x14ac:dyDescent="0.2">
      <c r="B4" s="5" t="s">
        <v>20</v>
      </c>
      <c r="C4" s="6"/>
      <c r="D4" s="5"/>
      <c r="E4" s="134" t="str">
        <f>+'T 2.'!F4</f>
        <v>Stanje: 31. ožujka 2024.</v>
      </c>
      <c r="F4" s="134"/>
      <c r="G4" s="134"/>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38941</v>
      </c>
      <c r="F7" s="95">
        <v>18497</v>
      </c>
      <c r="G7" s="110">
        <f>SUM(E7:F7)</f>
        <v>57438</v>
      </c>
    </row>
    <row r="8" spans="2:8" ht="15" customHeight="1" x14ac:dyDescent="0.2">
      <c r="B8" s="90" t="s">
        <v>7</v>
      </c>
      <c r="C8" s="85" t="s">
        <v>32</v>
      </c>
      <c r="D8" s="27" t="s">
        <v>33</v>
      </c>
      <c r="E8" s="95">
        <v>3613</v>
      </c>
      <c r="F8" s="95">
        <v>470</v>
      </c>
      <c r="G8" s="110">
        <f>SUM(E8:F8)</f>
        <v>4083</v>
      </c>
    </row>
    <row r="9" spans="2:8" ht="15" customHeight="1" x14ac:dyDescent="0.2">
      <c r="B9" s="91" t="s">
        <v>9</v>
      </c>
      <c r="C9" s="85" t="s">
        <v>34</v>
      </c>
      <c r="D9" s="27" t="s">
        <v>35</v>
      </c>
      <c r="E9" s="95">
        <v>161451</v>
      </c>
      <c r="F9" s="95">
        <v>89787</v>
      </c>
      <c r="G9" s="110">
        <f t="shared" ref="G9:G28" si="0">SUM(E9:F9)</f>
        <v>251238</v>
      </c>
    </row>
    <row r="10" spans="2:8" ht="15" customHeight="1" x14ac:dyDescent="0.2">
      <c r="B10" s="91" t="s">
        <v>11</v>
      </c>
      <c r="C10" s="85" t="s">
        <v>36</v>
      </c>
      <c r="D10" s="27" t="s">
        <v>37</v>
      </c>
      <c r="E10" s="95">
        <v>11471</v>
      </c>
      <c r="F10" s="95">
        <v>3536</v>
      </c>
      <c r="G10" s="110">
        <f t="shared" si="0"/>
        <v>15007</v>
      </c>
    </row>
    <row r="11" spans="2:8" ht="27" customHeight="1" x14ac:dyDescent="0.2">
      <c r="B11" s="91" t="s">
        <v>13</v>
      </c>
      <c r="C11" s="85" t="s">
        <v>38</v>
      </c>
      <c r="D11" s="30" t="s">
        <v>39</v>
      </c>
      <c r="E11" s="95">
        <v>18751</v>
      </c>
      <c r="F11" s="95">
        <v>5665</v>
      </c>
      <c r="G11" s="110">
        <f t="shared" si="0"/>
        <v>24416</v>
      </c>
    </row>
    <row r="12" spans="2:8" ht="15" customHeight="1" x14ac:dyDescent="0.2">
      <c r="B12" s="91" t="s">
        <v>15</v>
      </c>
      <c r="C12" s="85" t="s">
        <v>40</v>
      </c>
      <c r="D12" s="30" t="s">
        <v>41</v>
      </c>
      <c r="E12" s="95">
        <v>128596</v>
      </c>
      <c r="F12" s="95">
        <v>16532</v>
      </c>
      <c r="G12" s="110">
        <f t="shared" si="0"/>
        <v>145128</v>
      </c>
    </row>
    <row r="13" spans="2:8" ht="27" customHeight="1" x14ac:dyDescent="0.2">
      <c r="B13" s="91" t="s">
        <v>17</v>
      </c>
      <c r="C13" s="85" t="s">
        <v>42</v>
      </c>
      <c r="D13" s="30" t="s">
        <v>43</v>
      </c>
      <c r="E13" s="95">
        <v>117192</v>
      </c>
      <c r="F13" s="95">
        <v>130491</v>
      </c>
      <c r="G13" s="110">
        <f t="shared" si="0"/>
        <v>247683</v>
      </c>
    </row>
    <row r="14" spans="2:8" ht="15" customHeight="1" x14ac:dyDescent="0.2">
      <c r="B14" s="39" t="s">
        <v>44</v>
      </c>
      <c r="C14" s="85" t="s">
        <v>45</v>
      </c>
      <c r="D14" s="27" t="s">
        <v>46</v>
      </c>
      <c r="E14" s="95">
        <v>69406</v>
      </c>
      <c r="F14" s="95">
        <v>18973</v>
      </c>
      <c r="G14" s="110">
        <f t="shared" si="0"/>
        <v>88379</v>
      </c>
    </row>
    <row r="15" spans="2:8" ht="15" customHeight="1" x14ac:dyDescent="0.2">
      <c r="B15" s="39" t="s">
        <v>47</v>
      </c>
      <c r="C15" s="85" t="s">
        <v>48</v>
      </c>
      <c r="D15" s="27" t="s">
        <v>49</v>
      </c>
      <c r="E15" s="95">
        <v>49337</v>
      </c>
      <c r="F15" s="95">
        <v>53743</v>
      </c>
      <c r="G15" s="110">
        <f t="shared" si="0"/>
        <v>103080</v>
      </c>
    </row>
    <row r="16" spans="2:8" ht="15" customHeight="1" x14ac:dyDescent="0.2">
      <c r="B16" s="39" t="s">
        <v>50</v>
      </c>
      <c r="C16" s="85" t="s">
        <v>51</v>
      </c>
      <c r="D16" s="27" t="s">
        <v>52</v>
      </c>
      <c r="E16" s="95">
        <v>39100</v>
      </c>
      <c r="F16" s="95">
        <v>21511</v>
      </c>
      <c r="G16" s="110">
        <f t="shared" si="0"/>
        <v>60611</v>
      </c>
    </row>
    <row r="17" spans="2:13" ht="15" customHeight="1" x14ac:dyDescent="0.2">
      <c r="B17" s="39" t="s">
        <v>53</v>
      </c>
      <c r="C17" s="85" t="s">
        <v>54</v>
      </c>
      <c r="D17" s="27" t="s">
        <v>55</v>
      </c>
      <c r="E17" s="95">
        <v>13327</v>
      </c>
      <c r="F17" s="95">
        <v>27835</v>
      </c>
      <c r="G17" s="110">
        <f t="shared" si="0"/>
        <v>41162</v>
      </c>
    </row>
    <row r="18" spans="2:13" ht="15" customHeight="1" x14ac:dyDescent="0.2">
      <c r="B18" s="39" t="s">
        <v>56</v>
      </c>
      <c r="C18" s="85" t="s">
        <v>57</v>
      </c>
      <c r="D18" s="27" t="s">
        <v>58</v>
      </c>
      <c r="E18" s="95">
        <v>9348</v>
      </c>
      <c r="F18" s="95">
        <v>6192</v>
      </c>
      <c r="G18" s="110">
        <f t="shared" si="0"/>
        <v>15540</v>
      </c>
    </row>
    <row r="19" spans="2:13" ht="15" customHeight="1" x14ac:dyDescent="0.2">
      <c r="B19" s="39" t="s">
        <v>59</v>
      </c>
      <c r="C19" s="85" t="s">
        <v>60</v>
      </c>
      <c r="D19" s="27" t="s">
        <v>61</v>
      </c>
      <c r="E19" s="95">
        <v>54823</v>
      </c>
      <c r="F19" s="95">
        <v>56415</v>
      </c>
      <c r="G19" s="110">
        <f t="shared" si="0"/>
        <v>111238</v>
      </c>
    </row>
    <row r="20" spans="2:13" ht="15" customHeight="1" x14ac:dyDescent="0.2">
      <c r="B20" s="39" t="s">
        <v>62</v>
      </c>
      <c r="C20" s="85" t="s">
        <v>63</v>
      </c>
      <c r="D20" s="27" t="s">
        <v>64</v>
      </c>
      <c r="E20" s="95">
        <v>32431</v>
      </c>
      <c r="F20" s="95">
        <v>26399</v>
      </c>
      <c r="G20" s="110">
        <f t="shared" si="0"/>
        <v>58830</v>
      </c>
    </row>
    <row r="21" spans="2:13" ht="15" customHeight="1" x14ac:dyDescent="0.2">
      <c r="B21" s="39" t="s">
        <v>65</v>
      </c>
      <c r="C21" s="85" t="s">
        <v>66</v>
      </c>
      <c r="D21" s="27" t="s">
        <v>67</v>
      </c>
      <c r="E21" s="95">
        <v>59167</v>
      </c>
      <c r="F21" s="95">
        <v>61246</v>
      </c>
      <c r="G21" s="110">
        <f t="shared" si="0"/>
        <v>120413</v>
      </c>
    </row>
    <row r="22" spans="2:13" ht="15" customHeight="1" x14ac:dyDescent="0.2">
      <c r="B22" s="39" t="s">
        <v>68</v>
      </c>
      <c r="C22" s="85" t="s">
        <v>69</v>
      </c>
      <c r="D22" s="27" t="s">
        <v>70</v>
      </c>
      <c r="E22" s="95">
        <v>25036</v>
      </c>
      <c r="F22" s="95">
        <v>101474</v>
      </c>
      <c r="G22" s="110">
        <f t="shared" si="0"/>
        <v>126510</v>
      </c>
    </row>
    <row r="23" spans="2:13" ht="15" customHeight="1" x14ac:dyDescent="0.2">
      <c r="B23" s="39" t="s">
        <v>71</v>
      </c>
      <c r="C23" s="85" t="s">
        <v>72</v>
      </c>
      <c r="D23" s="27" t="s">
        <v>73</v>
      </c>
      <c r="E23" s="95">
        <v>24536</v>
      </c>
      <c r="F23" s="95">
        <v>90466</v>
      </c>
      <c r="G23" s="110">
        <f t="shared" si="0"/>
        <v>115002</v>
      </c>
    </row>
    <row r="24" spans="2:13" ht="15" customHeight="1" x14ac:dyDescent="0.2">
      <c r="B24" s="39" t="s">
        <v>74</v>
      </c>
      <c r="C24" s="85" t="s">
        <v>75</v>
      </c>
      <c r="D24" s="27" t="s">
        <v>76</v>
      </c>
      <c r="E24" s="95">
        <v>15312</v>
      </c>
      <c r="F24" s="95">
        <v>17341</v>
      </c>
      <c r="G24" s="110">
        <f t="shared" si="0"/>
        <v>32653</v>
      </c>
    </row>
    <row r="25" spans="2:13" ht="15" customHeight="1" x14ac:dyDescent="0.2">
      <c r="B25" s="39" t="s">
        <v>77</v>
      </c>
      <c r="C25" s="85" t="s">
        <v>78</v>
      </c>
      <c r="D25" s="27" t="s">
        <v>79</v>
      </c>
      <c r="E25" s="95">
        <v>13233</v>
      </c>
      <c r="F25" s="95">
        <v>30410</v>
      </c>
      <c r="G25" s="110">
        <f t="shared" si="0"/>
        <v>43643</v>
      </c>
    </row>
    <row r="26" spans="2:13" ht="39" customHeight="1" x14ac:dyDescent="0.2">
      <c r="B26" s="39" t="s">
        <v>80</v>
      </c>
      <c r="C26" s="85" t="s">
        <v>81</v>
      </c>
      <c r="D26" s="30" t="s">
        <v>82</v>
      </c>
      <c r="E26" s="95">
        <v>303</v>
      </c>
      <c r="F26" s="95">
        <v>1197</v>
      </c>
      <c r="G26" s="110">
        <f t="shared" si="0"/>
        <v>1500</v>
      </c>
    </row>
    <row r="27" spans="2:13" ht="15" customHeight="1" x14ac:dyDescent="0.2">
      <c r="B27" s="39" t="s">
        <v>83</v>
      </c>
      <c r="C27" s="85" t="s">
        <v>84</v>
      </c>
      <c r="D27" s="27" t="s">
        <v>85</v>
      </c>
      <c r="E27" s="95">
        <v>212</v>
      </c>
      <c r="F27" s="95">
        <v>262</v>
      </c>
      <c r="G27" s="110">
        <f t="shared" si="0"/>
        <v>474</v>
      </c>
      <c r="M27" s="3" t="s">
        <v>25</v>
      </c>
    </row>
    <row r="28" spans="2:13" ht="15" customHeight="1" x14ac:dyDescent="0.2">
      <c r="B28" s="92" t="s">
        <v>86</v>
      </c>
      <c r="C28" s="84"/>
      <c r="D28" s="86" t="s">
        <v>87</v>
      </c>
      <c r="E28" s="95">
        <v>938</v>
      </c>
      <c r="F28" s="95">
        <v>751</v>
      </c>
      <c r="G28" s="110">
        <f t="shared" si="0"/>
        <v>1689</v>
      </c>
      <c r="M28" s="42">
        <f>F29-'T 1.'!E15</f>
        <v>0</v>
      </c>
    </row>
    <row r="29" spans="2:13" ht="15" customHeight="1" x14ac:dyDescent="0.2">
      <c r="B29" s="139" t="s">
        <v>19</v>
      </c>
      <c r="C29" s="140"/>
      <c r="D29" s="140"/>
      <c r="E29" s="109">
        <f>SUM(E7:E28)</f>
        <v>886524</v>
      </c>
      <c r="F29" s="109">
        <f t="shared" ref="F29:G29" si="1">SUM(F7:F28)</f>
        <v>779193</v>
      </c>
      <c r="G29" s="109">
        <f t="shared" si="1"/>
        <v>1665717</v>
      </c>
      <c r="M29" s="42">
        <f>E29-'T 1.'!D15</f>
        <v>0</v>
      </c>
    </row>
    <row r="32" spans="2:13" x14ac:dyDescent="0.2">
      <c r="B32" s="141"/>
      <c r="C32" s="141"/>
      <c r="D32" s="141"/>
      <c r="E32" s="141"/>
      <c r="F32" s="141"/>
      <c r="G32" s="141"/>
    </row>
  </sheetData>
  <mergeCells count="4">
    <mergeCell ref="B2:G2"/>
    <mergeCell ref="E4:G4"/>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1.42578125" style="3" customWidth="1"/>
    <col min="10" max="10" width="6.28515625" style="3"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4" t="s">
        <v>129</v>
      </c>
      <c r="C1" s="124"/>
      <c r="D1" s="124"/>
      <c r="E1" s="124"/>
      <c r="F1" s="124"/>
      <c r="G1" s="124"/>
      <c r="H1" s="124"/>
      <c r="I1" s="124"/>
      <c r="J1" s="124"/>
      <c r="K1" s="124"/>
    </row>
    <row r="2" spans="2:19" ht="13.5" customHeight="1" x14ac:dyDescent="0.2"/>
    <row r="3" spans="2:19" ht="15" customHeight="1" x14ac:dyDescent="0.2">
      <c r="B3" s="5" t="s">
        <v>27</v>
      </c>
      <c r="C3" s="6"/>
      <c r="D3" s="5"/>
      <c r="E3" s="5"/>
      <c r="F3" s="5"/>
      <c r="G3" s="5"/>
      <c r="H3" s="5"/>
      <c r="I3" s="134" t="str">
        <f>+'T 2.'!F4</f>
        <v>Stanje: 31. ožujka 2024.</v>
      </c>
      <c r="J3" s="134"/>
      <c r="K3" s="134"/>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82443</v>
      </c>
      <c r="E7" s="111">
        <v>6928</v>
      </c>
      <c r="F7" s="111">
        <v>5121</v>
      </c>
      <c r="G7" s="111">
        <v>1059</v>
      </c>
      <c r="H7" s="111">
        <v>585</v>
      </c>
      <c r="I7" s="111">
        <v>12</v>
      </c>
      <c r="J7" s="111">
        <v>261</v>
      </c>
      <c r="K7" s="112">
        <f>SUM(D7:J7)</f>
        <v>96409</v>
      </c>
      <c r="S7" s="3" t="s">
        <v>25</v>
      </c>
    </row>
    <row r="8" spans="2:19" ht="15" customHeight="1" x14ac:dyDescent="0.2">
      <c r="B8" s="16" t="s">
        <v>7</v>
      </c>
      <c r="C8" s="17" t="s">
        <v>96</v>
      </c>
      <c r="D8" s="113">
        <v>33494</v>
      </c>
      <c r="E8" s="113">
        <v>4171</v>
      </c>
      <c r="F8" s="113">
        <v>2423</v>
      </c>
      <c r="G8" s="113">
        <v>260</v>
      </c>
      <c r="H8" s="113">
        <v>205</v>
      </c>
      <c r="I8" s="113">
        <v>3</v>
      </c>
      <c r="J8" s="113">
        <v>75</v>
      </c>
      <c r="K8" s="112">
        <f t="shared" ref="K8:K27" si="0">SUM(D8:J8)</f>
        <v>40631</v>
      </c>
      <c r="S8" s="3">
        <f>D28-'T 1.'!F8</f>
        <v>0</v>
      </c>
    </row>
    <row r="9" spans="2:19" ht="15" customHeight="1" x14ac:dyDescent="0.2">
      <c r="B9" s="16" t="s">
        <v>9</v>
      </c>
      <c r="C9" s="17" t="s">
        <v>97</v>
      </c>
      <c r="D9" s="113">
        <v>36066</v>
      </c>
      <c r="E9" s="113">
        <v>3843</v>
      </c>
      <c r="F9" s="113">
        <v>2171</v>
      </c>
      <c r="G9" s="113">
        <v>841</v>
      </c>
      <c r="H9" s="113">
        <v>283</v>
      </c>
      <c r="I9" s="113">
        <v>2</v>
      </c>
      <c r="J9" s="113">
        <v>99</v>
      </c>
      <c r="K9" s="112">
        <f t="shared" si="0"/>
        <v>43305</v>
      </c>
      <c r="S9" s="3">
        <f>E28-'T 1.'!F9</f>
        <v>0</v>
      </c>
    </row>
    <row r="10" spans="2:19" ht="15" customHeight="1" x14ac:dyDescent="0.2">
      <c r="B10" s="16" t="s">
        <v>11</v>
      </c>
      <c r="C10" s="17" t="s">
        <v>98</v>
      </c>
      <c r="D10" s="113">
        <v>32569</v>
      </c>
      <c r="E10" s="113">
        <v>3407</v>
      </c>
      <c r="F10" s="113">
        <v>1744</v>
      </c>
      <c r="G10" s="113">
        <v>442</v>
      </c>
      <c r="H10" s="113">
        <v>250</v>
      </c>
      <c r="I10" s="113">
        <v>3</v>
      </c>
      <c r="J10" s="113">
        <v>114</v>
      </c>
      <c r="K10" s="112">
        <f t="shared" si="0"/>
        <v>38529</v>
      </c>
      <c r="S10" s="3">
        <f>F28-'T 1.'!F10</f>
        <v>0</v>
      </c>
    </row>
    <row r="11" spans="2:19" ht="15" customHeight="1" x14ac:dyDescent="0.2">
      <c r="B11" s="16" t="s">
        <v>13</v>
      </c>
      <c r="C11" s="17" t="s">
        <v>99</v>
      </c>
      <c r="D11" s="113">
        <v>61476</v>
      </c>
      <c r="E11" s="113">
        <v>5377</v>
      </c>
      <c r="F11" s="113">
        <v>2743</v>
      </c>
      <c r="G11" s="113">
        <v>634</v>
      </c>
      <c r="H11" s="113">
        <v>368</v>
      </c>
      <c r="I11" s="113">
        <v>1</v>
      </c>
      <c r="J11" s="113">
        <v>143</v>
      </c>
      <c r="K11" s="112">
        <f t="shared" si="0"/>
        <v>70742</v>
      </c>
      <c r="S11" s="3">
        <f>G28-'T 1.'!F11</f>
        <v>0</v>
      </c>
    </row>
    <row r="12" spans="2:19" ht="15" customHeight="1" x14ac:dyDescent="0.2">
      <c r="B12" s="16" t="s">
        <v>15</v>
      </c>
      <c r="C12" s="17" t="s">
        <v>100</v>
      </c>
      <c r="D12" s="113">
        <v>30838</v>
      </c>
      <c r="E12" s="113">
        <v>2311</v>
      </c>
      <c r="F12" s="113">
        <v>1517</v>
      </c>
      <c r="G12" s="113">
        <v>1815</v>
      </c>
      <c r="H12" s="113">
        <v>235</v>
      </c>
      <c r="I12" s="113">
        <v>3</v>
      </c>
      <c r="J12" s="113">
        <v>84</v>
      </c>
      <c r="K12" s="112">
        <f t="shared" si="0"/>
        <v>36803</v>
      </c>
      <c r="S12" s="3">
        <f>H28-'T 1.'!F12</f>
        <v>0</v>
      </c>
    </row>
    <row r="13" spans="2:19" ht="15" customHeight="1" x14ac:dyDescent="0.2">
      <c r="B13" s="16" t="s">
        <v>17</v>
      </c>
      <c r="C13" s="17" t="s">
        <v>101</v>
      </c>
      <c r="D13" s="113">
        <v>27264</v>
      </c>
      <c r="E13" s="113">
        <v>2707</v>
      </c>
      <c r="F13" s="113">
        <v>1131</v>
      </c>
      <c r="G13" s="113">
        <v>1584</v>
      </c>
      <c r="H13" s="113">
        <v>232</v>
      </c>
      <c r="I13" s="113">
        <v>3</v>
      </c>
      <c r="J13" s="113">
        <v>97</v>
      </c>
      <c r="K13" s="112">
        <f t="shared" si="0"/>
        <v>33018</v>
      </c>
      <c r="S13" s="3">
        <f>I28-'T 1.'!F13</f>
        <v>0</v>
      </c>
    </row>
    <row r="14" spans="2:19" ht="15" customHeight="1" x14ac:dyDescent="0.2">
      <c r="B14" s="16" t="s">
        <v>44</v>
      </c>
      <c r="C14" s="17" t="s">
        <v>102</v>
      </c>
      <c r="D14" s="113">
        <v>102154</v>
      </c>
      <c r="E14" s="113">
        <v>7269</v>
      </c>
      <c r="F14" s="113">
        <v>7863</v>
      </c>
      <c r="G14" s="113">
        <v>276</v>
      </c>
      <c r="H14" s="113">
        <v>2468</v>
      </c>
      <c r="I14" s="113">
        <v>19</v>
      </c>
      <c r="J14" s="113">
        <v>836</v>
      </c>
      <c r="K14" s="112">
        <f t="shared" si="0"/>
        <v>120885</v>
      </c>
      <c r="S14" s="3">
        <f>J28-'T 1.'!F14</f>
        <v>0</v>
      </c>
    </row>
    <row r="15" spans="2:19" ht="15" customHeight="1" x14ac:dyDescent="0.2">
      <c r="B15" s="16" t="s">
        <v>47</v>
      </c>
      <c r="C15" s="17" t="s">
        <v>103</v>
      </c>
      <c r="D15" s="113">
        <v>13128</v>
      </c>
      <c r="E15" s="113">
        <v>1568</v>
      </c>
      <c r="F15" s="113">
        <v>799</v>
      </c>
      <c r="G15" s="113">
        <v>546</v>
      </c>
      <c r="H15" s="113">
        <v>89</v>
      </c>
      <c r="I15" s="113">
        <v>0</v>
      </c>
      <c r="J15" s="113">
        <v>97</v>
      </c>
      <c r="K15" s="112">
        <f t="shared" si="0"/>
        <v>16227</v>
      </c>
      <c r="S15" s="3">
        <f>K28-'T 1.'!F15</f>
        <v>0</v>
      </c>
    </row>
    <row r="16" spans="2:19" ht="15" customHeight="1" x14ac:dyDescent="0.2">
      <c r="B16" s="16" t="s">
        <v>50</v>
      </c>
      <c r="C16" s="17" t="s">
        <v>104</v>
      </c>
      <c r="D16" s="113">
        <v>16907</v>
      </c>
      <c r="E16" s="113">
        <v>2432</v>
      </c>
      <c r="F16" s="113">
        <v>1094</v>
      </c>
      <c r="G16" s="113">
        <v>1449</v>
      </c>
      <c r="H16" s="113">
        <v>128</v>
      </c>
      <c r="I16" s="113">
        <v>2</v>
      </c>
      <c r="J16" s="113">
        <v>70</v>
      </c>
      <c r="K16" s="112">
        <f t="shared" si="0"/>
        <v>22082</v>
      </c>
    </row>
    <row r="17" spans="2:16" ht="15" customHeight="1" x14ac:dyDescent="0.2">
      <c r="B17" s="16" t="s">
        <v>53</v>
      </c>
      <c r="C17" s="17" t="s">
        <v>105</v>
      </c>
      <c r="D17" s="113">
        <v>16560</v>
      </c>
      <c r="E17" s="113">
        <v>1833</v>
      </c>
      <c r="F17" s="113">
        <v>1062</v>
      </c>
      <c r="G17" s="113">
        <v>536</v>
      </c>
      <c r="H17" s="113">
        <v>149</v>
      </c>
      <c r="I17" s="113">
        <v>1</v>
      </c>
      <c r="J17" s="113">
        <v>59</v>
      </c>
      <c r="K17" s="112">
        <f t="shared" si="0"/>
        <v>20200</v>
      </c>
    </row>
    <row r="18" spans="2:16" ht="15" customHeight="1" x14ac:dyDescent="0.2">
      <c r="B18" s="16" t="s">
        <v>56</v>
      </c>
      <c r="C18" s="17" t="s">
        <v>106</v>
      </c>
      <c r="D18" s="113">
        <v>36688</v>
      </c>
      <c r="E18" s="113">
        <v>4096</v>
      </c>
      <c r="F18" s="113">
        <v>2204</v>
      </c>
      <c r="G18" s="113">
        <v>842</v>
      </c>
      <c r="H18" s="113">
        <v>226</v>
      </c>
      <c r="I18" s="113">
        <v>0</v>
      </c>
      <c r="J18" s="113">
        <v>90</v>
      </c>
      <c r="K18" s="112">
        <f t="shared" si="0"/>
        <v>44146</v>
      </c>
    </row>
    <row r="19" spans="2:16" ht="15" customHeight="1" x14ac:dyDescent="0.2">
      <c r="B19" s="16" t="s">
        <v>59</v>
      </c>
      <c r="C19" s="17" t="s">
        <v>107</v>
      </c>
      <c r="D19" s="113">
        <v>50953</v>
      </c>
      <c r="E19" s="113">
        <v>5590</v>
      </c>
      <c r="F19" s="113">
        <v>3979</v>
      </c>
      <c r="G19" s="113">
        <v>789</v>
      </c>
      <c r="H19" s="113">
        <v>1191</v>
      </c>
      <c r="I19" s="113">
        <v>4</v>
      </c>
      <c r="J19" s="113">
        <v>519</v>
      </c>
      <c r="K19" s="112">
        <f t="shared" si="0"/>
        <v>63025</v>
      </c>
    </row>
    <row r="20" spans="2:16" ht="15" customHeight="1" x14ac:dyDescent="0.2">
      <c r="B20" s="16" t="s">
        <v>62</v>
      </c>
      <c r="C20" s="17" t="s">
        <v>108</v>
      </c>
      <c r="D20" s="113">
        <v>80171</v>
      </c>
      <c r="E20" s="113">
        <v>6213</v>
      </c>
      <c r="F20" s="113">
        <v>4502</v>
      </c>
      <c r="G20" s="113">
        <v>1830</v>
      </c>
      <c r="H20" s="113">
        <v>615</v>
      </c>
      <c r="I20" s="113">
        <v>6</v>
      </c>
      <c r="J20" s="113">
        <v>198</v>
      </c>
      <c r="K20" s="112">
        <f t="shared" si="0"/>
        <v>93535</v>
      </c>
    </row>
    <row r="21" spans="2:16" ht="15" customHeight="1" x14ac:dyDescent="0.2">
      <c r="B21" s="16" t="s">
        <v>65</v>
      </c>
      <c r="C21" s="17" t="s">
        <v>109</v>
      </c>
      <c r="D21" s="113">
        <v>27880</v>
      </c>
      <c r="E21" s="113">
        <v>3000</v>
      </c>
      <c r="F21" s="113">
        <v>2504</v>
      </c>
      <c r="G21" s="113">
        <v>308</v>
      </c>
      <c r="H21" s="113">
        <v>453</v>
      </c>
      <c r="I21" s="113">
        <v>1</v>
      </c>
      <c r="J21" s="113">
        <v>222</v>
      </c>
      <c r="K21" s="112">
        <f t="shared" si="0"/>
        <v>34368</v>
      </c>
    </row>
    <row r="22" spans="2:16" ht="15" customHeight="1" x14ac:dyDescent="0.2">
      <c r="B22" s="16" t="s">
        <v>68</v>
      </c>
      <c r="C22" s="17" t="s">
        <v>110</v>
      </c>
      <c r="D22" s="113">
        <v>36558</v>
      </c>
      <c r="E22" s="113">
        <v>4265</v>
      </c>
      <c r="F22" s="113">
        <v>2281</v>
      </c>
      <c r="G22" s="113">
        <v>1676</v>
      </c>
      <c r="H22" s="113">
        <v>251</v>
      </c>
      <c r="I22" s="113">
        <v>3</v>
      </c>
      <c r="J22" s="113">
        <v>101</v>
      </c>
      <c r="K22" s="112">
        <f t="shared" si="0"/>
        <v>45135</v>
      </c>
      <c r="P22" s="3">
        <f>+D28-'T 1.'!F8</f>
        <v>0</v>
      </c>
    </row>
    <row r="23" spans="2:16" ht="15" customHeight="1" x14ac:dyDescent="0.2">
      <c r="B23" s="16" t="s">
        <v>71</v>
      </c>
      <c r="C23" s="17" t="s">
        <v>111</v>
      </c>
      <c r="D23" s="113">
        <v>136490</v>
      </c>
      <c r="E23" s="113">
        <v>12410</v>
      </c>
      <c r="F23" s="113">
        <v>9695</v>
      </c>
      <c r="G23" s="113">
        <v>868</v>
      </c>
      <c r="H23" s="113">
        <v>3965</v>
      </c>
      <c r="I23" s="113">
        <v>23</v>
      </c>
      <c r="J23" s="113">
        <v>1634</v>
      </c>
      <c r="K23" s="112">
        <f t="shared" si="0"/>
        <v>165085</v>
      </c>
      <c r="P23" s="3">
        <f>+E28-'T 1.'!F9</f>
        <v>0</v>
      </c>
    </row>
    <row r="24" spans="2:16" ht="15" customHeight="1" x14ac:dyDescent="0.2">
      <c r="B24" s="16" t="s">
        <v>74</v>
      </c>
      <c r="C24" s="17" t="s">
        <v>112</v>
      </c>
      <c r="D24" s="113">
        <v>78582</v>
      </c>
      <c r="E24" s="113">
        <v>8692</v>
      </c>
      <c r="F24" s="113">
        <v>7731</v>
      </c>
      <c r="G24" s="113">
        <v>801</v>
      </c>
      <c r="H24" s="113">
        <v>880</v>
      </c>
      <c r="I24" s="113">
        <v>8</v>
      </c>
      <c r="J24" s="113">
        <v>950</v>
      </c>
      <c r="K24" s="112">
        <f t="shared" si="0"/>
        <v>97644</v>
      </c>
      <c r="P24" s="3">
        <f>+F28-'T 1.'!F10</f>
        <v>0</v>
      </c>
    </row>
    <row r="25" spans="2:16" ht="15" customHeight="1" x14ac:dyDescent="0.2">
      <c r="B25" s="16" t="s">
        <v>77</v>
      </c>
      <c r="C25" s="17" t="s">
        <v>113</v>
      </c>
      <c r="D25" s="113">
        <v>39705</v>
      </c>
      <c r="E25" s="113">
        <v>3497</v>
      </c>
      <c r="F25" s="113">
        <v>3062</v>
      </c>
      <c r="G25" s="113">
        <v>523</v>
      </c>
      <c r="H25" s="113">
        <v>1080</v>
      </c>
      <c r="I25" s="113">
        <v>4</v>
      </c>
      <c r="J25" s="113">
        <v>636</v>
      </c>
      <c r="K25" s="112">
        <f t="shared" si="0"/>
        <v>48507</v>
      </c>
      <c r="P25" s="3">
        <f>+G28-'T 1.'!F11</f>
        <v>0</v>
      </c>
    </row>
    <row r="26" spans="2:16" ht="15" customHeight="1" x14ac:dyDescent="0.2">
      <c r="B26" s="16" t="s">
        <v>80</v>
      </c>
      <c r="C26" s="17" t="s">
        <v>114</v>
      </c>
      <c r="D26" s="113">
        <v>39237</v>
      </c>
      <c r="E26" s="113">
        <v>2126</v>
      </c>
      <c r="F26" s="113">
        <v>1301</v>
      </c>
      <c r="G26" s="113">
        <v>699</v>
      </c>
      <c r="H26" s="113">
        <v>197</v>
      </c>
      <c r="I26" s="113">
        <v>0</v>
      </c>
      <c r="J26" s="113">
        <v>64</v>
      </c>
      <c r="K26" s="112">
        <f t="shared" si="0"/>
        <v>43624</v>
      </c>
      <c r="P26" s="3">
        <f>+H28-'T 1.'!F12</f>
        <v>0</v>
      </c>
    </row>
    <row r="27" spans="2:16" ht="15" customHeight="1" x14ac:dyDescent="0.2">
      <c r="B27" s="16" t="s">
        <v>83</v>
      </c>
      <c r="C27" s="19" t="s">
        <v>115</v>
      </c>
      <c r="D27" s="114">
        <v>458361</v>
      </c>
      <c r="E27" s="114">
        <v>12395</v>
      </c>
      <c r="F27" s="114">
        <v>15428</v>
      </c>
      <c r="G27" s="114">
        <v>452</v>
      </c>
      <c r="H27" s="114">
        <v>4261</v>
      </c>
      <c r="I27" s="114">
        <v>87</v>
      </c>
      <c r="J27" s="114">
        <v>833</v>
      </c>
      <c r="K27" s="112">
        <f t="shared" si="0"/>
        <v>491817</v>
      </c>
      <c r="P27" s="3">
        <f>+I28-'T 1.'!F13</f>
        <v>0</v>
      </c>
    </row>
    <row r="28" spans="2:16" ht="15" customHeight="1" x14ac:dyDescent="0.2">
      <c r="B28" s="132" t="s">
        <v>19</v>
      </c>
      <c r="C28" s="142"/>
      <c r="D28" s="115">
        <f>SUM(D7:D27)</f>
        <v>1437524</v>
      </c>
      <c r="E28" s="115">
        <f t="shared" ref="E28:K28" si="1">SUM(E7:E27)</f>
        <v>104130</v>
      </c>
      <c r="F28" s="115">
        <f t="shared" si="1"/>
        <v>80355</v>
      </c>
      <c r="G28" s="115">
        <f t="shared" si="1"/>
        <v>18230</v>
      </c>
      <c r="H28" s="115">
        <f t="shared" si="1"/>
        <v>18111</v>
      </c>
      <c r="I28" s="115">
        <f t="shared" si="1"/>
        <v>185</v>
      </c>
      <c r="J28" s="115">
        <f t="shared" si="1"/>
        <v>7182</v>
      </c>
      <c r="K28" s="109">
        <f t="shared" si="1"/>
        <v>1665717</v>
      </c>
      <c r="N28" s="3" t="s">
        <v>25</v>
      </c>
      <c r="O28" s="20">
        <f>+K28-'T 1.'!F15</f>
        <v>0</v>
      </c>
      <c r="P28" s="3">
        <f>+J28-'T 1.'!F14</f>
        <v>0</v>
      </c>
    </row>
    <row r="29" spans="2:16" ht="14.25" customHeight="1" x14ac:dyDescent="0.2">
      <c r="B29" s="93"/>
      <c r="C29" s="94"/>
      <c r="D29" s="94"/>
      <c r="E29" s="94"/>
      <c r="F29" s="94"/>
      <c r="G29" s="94"/>
      <c r="H29" s="94"/>
      <c r="I29" s="5"/>
      <c r="J29" s="5"/>
      <c r="K29" s="5"/>
    </row>
  </sheetData>
  <mergeCells count="6">
    <mergeCell ref="B28:C28"/>
    <mergeCell ref="B1:K1"/>
    <mergeCell ref="I3:K3"/>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sqref="A1:F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135</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E3" s="134" t="s">
        <v>138</v>
      </c>
      <c r="F3" s="134"/>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435</v>
      </c>
      <c r="E6" s="95">
        <v>190</v>
      </c>
      <c r="F6" s="110">
        <f>SUM(D6:E6)</f>
        <v>625</v>
      </c>
      <c r="G6" s="63"/>
      <c r="H6" s="64"/>
    </row>
    <row r="7" spans="1:8" x14ac:dyDescent="0.2">
      <c r="A7" s="90" t="s">
        <v>7</v>
      </c>
      <c r="B7" s="67" t="s">
        <v>32</v>
      </c>
      <c r="C7" s="68" t="s">
        <v>33</v>
      </c>
      <c r="D7" s="95">
        <v>61</v>
      </c>
      <c r="E7" s="95">
        <v>11</v>
      </c>
      <c r="F7" s="110">
        <f t="shared" ref="F7:F27" si="0">SUM(D7:E7)</f>
        <v>72</v>
      </c>
      <c r="G7" s="63"/>
      <c r="H7" s="64"/>
    </row>
    <row r="8" spans="1:8" x14ac:dyDescent="0.2">
      <c r="A8" s="91" t="s">
        <v>9</v>
      </c>
      <c r="B8" s="67" t="s">
        <v>34</v>
      </c>
      <c r="C8" s="68" t="s">
        <v>35</v>
      </c>
      <c r="D8" s="95">
        <v>2802</v>
      </c>
      <c r="E8" s="95">
        <v>1034</v>
      </c>
      <c r="F8" s="110">
        <f t="shared" si="0"/>
        <v>3836</v>
      </c>
      <c r="G8" s="63"/>
      <c r="H8" s="64"/>
    </row>
    <row r="9" spans="1:8" x14ac:dyDescent="0.2">
      <c r="A9" s="91" t="s">
        <v>11</v>
      </c>
      <c r="B9" s="67" t="s">
        <v>36</v>
      </c>
      <c r="C9" s="69" t="s">
        <v>37</v>
      </c>
      <c r="D9" s="95">
        <v>63</v>
      </c>
      <c r="E9" s="95">
        <v>9</v>
      </c>
      <c r="F9" s="110">
        <f t="shared" si="0"/>
        <v>72</v>
      </c>
      <c r="G9" s="63"/>
      <c r="H9" s="64"/>
    </row>
    <row r="10" spans="1:8" ht="27.75" customHeight="1" x14ac:dyDescent="0.2">
      <c r="A10" s="91" t="s">
        <v>13</v>
      </c>
      <c r="B10" s="67" t="s">
        <v>38</v>
      </c>
      <c r="C10" s="69" t="s">
        <v>117</v>
      </c>
      <c r="D10" s="95">
        <v>334</v>
      </c>
      <c r="E10" s="95">
        <v>43</v>
      </c>
      <c r="F10" s="110">
        <f t="shared" si="0"/>
        <v>377</v>
      </c>
      <c r="G10" s="63"/>
      <c r="H10" s="64"/>
    </row>
    <row r="11" spans="1:8" ht="15" customHeight="1" x14ac:dyDescent="0.2">
      <c r="A11" s="91" t="s">
        <v>15</v>
      </c>
      <c r="B11" s="67" t="s">
        <v>40</v>
      </c>
      <c r="C11" s="69" t="s">
        <v>41</v>
      </c>
      <c r="D11" s="95">
        <v>2737</v>
      </c>
      <c r="E11" s="95">
        <v>415</v>
      </c>
      <c r="F11" s="110">
        <f t="shared" si="0"/>
        <v>3152</v>
      </c>
      <c r="G11" s="63"/>
      <c r="H11" s="64"/>
    </row>
    <row r="12" spans="1:8" ht="22.5" x14ac:dyDescent="0.2">
      <c r="A12" s="91" t="s">
        <v>17</v>
      </c>
      <c r="B12" s="67" t="s">
        <v>42</v>
      </c>
      <c r="C12" s="69" t="s">
        <v>118</v>
      </c>
      <c r="D12" s="95">
        <v>2903</v>
      </c>
      <c r="E12" s="95">
        <v>1982</v>
      </c>
      <c r="F12" s="110">
        <f t="shared" si="0"/>
        <v>4885</v>
      </c>
      <c r="G12" s="63"/>
      <c r="H12" s="64"/>
    </row>
    <row r="13" spans="1:8" x14ac:dyDescent="0.2">
      <c r="A13" s="39" t="s">
        <v>44</v>
      </c>
      <c r="B13" s="67" t="s">
        <v>45</v>
      </c>
      <c r="C13" s="68" t="s">
        <v>46</v>
      </c>
      <c r="D13" s="95">
        <v>2139</v>
      </c>
      <c r="E13" s="95">
        <v>183</v>
      </c>
      <c r="F13" s="110">
        <f t="shared" si="0"/>
        <v>2322</v>
      </c>
      <c r="G13" s="63"/>
      <c r="H13" s="64"/>
    </row>
    <row r="14" spans="1:8" ht="22.5" x14ac:dyDescent="0.2">
      <c r="A14" s="39" t="s">
        <v>47</v>
      </c>
      <c r="B14" s="67" t="s">
        <v>48</v>
      </c>
      <c r="C14" s="69" t="s">
        <v>49</v>
      </c>
      <c r="D14" s="95">
        <v>751</v>
      </c>
      <c r="E14" s="95">
        <v>840</v>
      </c>
      <c r="F14" s="110">
        <f t="shared" si="0"/>
        <v>1591</v>
      </c>
      <c r="G14" s="63"/>
      <c r="H14" s="64"/>
    </row>
    <row r="15" spans="1:8" ht="15" customHeight="1" x14ac:dyDescent="0.2">
      <c r="A15" s="39" t="s">
        <v>50</v>
      </c>
      <c r="B15" s="67" t="s">
        <v>51</v>
      </c>
      <c r="C15" s="68" t="s">
        <v>52</v>
      </c>
      <c r="D15" s="95">
        <v>341</v>
      </c>
      <c r="E15" s="95">
        <v>175</v>
      </c>
      <c r="F15" s="110">
        <f t="shared" si="0"/>
        <v>516</v>
      </c>
      <c r="G15" s="63"/>
      <c r="H15" s="64"/>
    </row>
    <row r="16" spans="1:8" x14ac:dyDescent="0.2">
      <c r="A16" s="39" t="s">
        <v>53</v>
      </c>
      <c r="B16" s="67" t="s">
        <v>54</v>
      </c>
      <c r="C16" s="68" t="s">
        <v>55</v>
      </c>
      <c r="D16" s="95">
        <v>118</v>
      </c>
      <c r="E16" s="95">
        <v>101</v>
      </c>
      <c r="F16" s="110">
        <f t="shared" si="0"/>
        <v>219</v>
      </c>
      <c r="G16" s="63"/>
      <c r="H16" s="64"/>
    </row>
    <row r="17" spans="1:9" ht="15" customHeight="1" x14ac:dyDescent="0.2">
      <c r="A17" s="39" t="s">
        <v>56</v>
      </c>
      <c r="B17" s="67" t="s">
        <v>57</v>
      </c>
      <c r="C17" s="68" t="s">
        <v>58</v>
      </c>
      <c r="D17" s="95">
        <v>210</v>
      </c>
      <c r="E17" s="95">
        <v>145</v>
      </c>
      <c r="F17" s="110">
        <f t="shared" si="0"/>
        <v>355</v>
      </c>
      <c r="G17" s="63"/>
      <c r="H17" s="64"/>
    </row>
    <row r="18" spans="1:9" ht="15" customHeight="1" x14ac:dyDescent="0.2">
      <c r="A18" s="39" t="s">
        <v>59</v>
      </c>
      <c r="B18" s="67" t="s">
        <v>60</v>
      </c>
      <c r="C18" s="68" t="s">
        <v>61</v>
      </c>
      <c r="D18" s="95">
        <v>2174</v>
      </c>
      <c r="E18" s="95">
        <v>1702</v>
      </c>
      <c r="F18" s="110">
        <f t="shared" si="0"/>
        <v>3876</v>
      </c>
      <c r="G18" s="63"/>
      <c r="H18" s="64"/>
    </row>
    <row r="19" spans="1:9" x14ac:dyDescent="0.2">
      <c r="A19" s="39" t="s">
        <v>62</v>
      </c>
      <c r="B19" s="67" t="s">
        <v>63</v>
      </c>
      <c r="C19" s="69" t="s">
        <v>64</v>
      </c>
      <c r="D19" s="95">
        <v>2210</v>
      </c>
      <c r="E19" s="95">
        <v>978</v>
      </c>
      <c r="F19" s="110">
        <f t="shared" si="0"/>
        <v>3188</v>
      </c>
      <c r="G19" s="63"/>
      <c r="H19" s="64"/>
      <c r="I19" s="64"/>
    </row>
    <row r="20" spans="1:9" x14ac:dyDescent="0.2">
      <c r="A20" s="39" t="s">
        <v>65</v>
      </c>
      <c r="B20" s="67" t="s">
        <v>66</v>
      </c>
      <c r="C20" s="69" t="s">
        <v>67</v>
      </c>
      <c r="D20" s="95">
        <v>54</v>
      </c>
      <c r="E20" s="95">
        <v>55</v>
      </c>
      <c r="F20" s="110">
        <f t="shared" si="0"/>
        <v>109</v>
      </c>
      <c r="G20" s="63"/>
      <c r="H20" s="64"/>
    </row>
    <row r="21" spans="1:9" x14ac:dyDescent="0.2">
      <c r="A21" s="39" t="s">
        <v>68</v>
      </c>
      <c r="B21" s="67" t="s">
        <v>69</v>
      </c>
      <c r="C21" s="68" t="s">
        <v>70</v>
      </c>
      <c r="D21" s="95">
        <v>294</v>
      </c>
      <c r="E21" s="95">
        <v>471</v>
      </c>
      <c r="F21" s="110">
        <f t="shared" si="0"/>
        <v>765</v>
      </c>
      <c r="G21" s="63"/>
      <c r="H21" s="64"/>
    </row>
    <row r="22" spans="1:9" x14ac:dyDescent="0.2">
      <c r="A22" s="39" t="s">
        <v>71</v>
      </c>
      <c r="B22" s="67" t="s">
        <v>72</v>
      </c>
      <c r="C22" s="69" t="s">
        <v>73</v>
      </c>
      <c r="D22" s="95">
        <v>522</v>
      </c>
      <c r="E22" s="95">
        <v>1147</v>
      </c>
      <c r="F22" s="110">
        <f t="shared" si="0"/>
        <v>1669</v>
      </c>
      <c r="G22" s="63"/>
      <c r="H22" s="64"/>
    </row>
    <row r="23" spans="1:9" ht="15" customHeight="1" x14ac:dyDescent="0.2">
      <c r="A23" s="39" t="s">
        <v>74</v>
      </c>
      <c r="B23" s="67" t="s">
        <v>75</v>
      </c>
      <c r="C23" s="68" t="s">
        <v>76</v>
      </c>
      <c r="D23" s="95">
        <v>223</v>
      </c>
      <c r="E23" s="95">
        <v>125</v>
      </c>
      <c r="F23" s="110">
        <f t="shared" si="0"/>
        <v>348</v>
      </c>
      <c r="G23" s="63"/>
      <c r="H23" s="64"/>
    </row>
    <row r="24" spans="1:9" ht="15" customHeight="1" x14ac:dyDescent="0.2">
      <c r="A24" s="39" t="s">
        <v>77</v>
      </c>
      <c r="B24" s="67" t="s">
        <v>78</v>
      </c>
      <c r="C24" s="68" t="s">
        <v>79</v>
      </c>
      <c r="D24" s="95">
        <v>296</v>
      </c>
      <c r="E24" s="95">
        <v>423</v>
      </c>
      <c r="F24" s="110">
        <f t="shared" si="0"/>
        <v>719</v>
      </c>
      <c r="G24" s="63"/>
      <c r="H24" s="64"/>
    </row>
    <row r="25" spans="1:9" ht="39" customHeight="1" x14ac:dyDescent="0.2">
      <c r="A25" s="39" t="s">
        <v>80</v>
      </c>
      <c r="B25" s="67" t="s">
        <v>81</v>
      </c>
      <c r="C25" s="69" t="s">
        <v>82</v>
      </c>
      <c r="D25" s="95">
        <v>13</v>
      </c>
      <c r="E25" s="95">
        <v>18</v>
      </c>
      <c r="F25" s="110">
        <f t="shared" si="0"/>
        <v>31</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2</v>
      </c>
      <c r="E27" s="95">
        <v>5</v>
      </c>
      <c r="F27" s="110">
        <f t="shared" si="0"/>
        <v>7</v>
      </c>
      <c r="G27" s="63"/>
      <c r="H27" s="64"/>
    </row>
    <row r="28" spans="1:9" ht="21" customHeight="1" x14ac:dyDescent="0.2">
      <c r="A28" s="150" t="s">
        <v>19</v>
      </c>
      <c r="B28" s="151"/>
      <c r="C28" s="151"/>
      <c r="D28" s="102">
        <f>SUM(D6:D27)</f>
        <v>18683</v>
      </c>
      <c r="E28" s="102">
        <f t="shared" ref="E28:F28" si="1">SUM(E6:E27)</f>
        <v>10052</v>
      </c>
      <c r="F28" s="102">
        <f t="shared" si="1"/>
        <v>28735</v>
      </c>
      <c r="G28" s="64"/>
      <c r="H28" s="64"/>
    </row>
    <row r="29" spans="1:9" ht="10.5" customHeight="1" x14ac:dyDescent="0.2">
      <c r="A29" s="83"/>
      <c r="G29" s="64"/>
      <c r="H29" s="64"/>
    </row>
    <row r="30" spans="1:9" ht="10.5" customHeight="1" x14ac:dyDescent="0.2">
      <c r="A30" s="152"/>
      <c r="B30" s="152"/>
      <c r="C30" s="152"/>
      <c r="D30" s="152"/>
      <c r="E30" s="152"/>
      <c r="F30" s="152"/>
      <c r="G30" s="64"/>
      <c r="H30" s="64"/>
    </row>
    <row r="31" spans="1:9" x14ac:dyDescent="0.2">
      <c r="A31" s="152"/>
      <c r="B31" s="152"/>
      <c r="C31" s="152"/>
      <c r="D31" s="152"/>
      <c r="E31" s="152"/>
      <c r="F31" s="152"/>
      <c r="G31" s="64"/>
      <c r="H31" s="64"/>
    </row>
  </sheetData>
  <mergeCells count="4">
    <mergeCell ref="E3:F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J14" sqref="J14"/>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136</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F4" s="134" t="s">
        <v>138</v>
      </c>
      <c r="G4" s="134"/>
      <c r="H4" s="18"/>
    </row>
    <row r="5" spans="1:17" ht="22.5" x14ac:dyDescent="0.2">
      <c r="B5" s="22" t="s">
        <v>1</v>
      </c>
      <c r="C5" s="156" t="s">
        <v>89</v>
      </c>
      <c r="D5" s="157"/>
      <c r="E5" s="73" t="s">
        <v>2</v>
      </c>
      <c r="F5" s="74" t="s">
        <v>3</v>
      </c>
      <c r="G5" s="74" t="s">
        <v>4</v>
      </c>
      <c r="H5" s="66"/>
    </row>
    <row r="6" spans="1:17" x14ac:dyDescent="0.2">
      <c r="B6" s="14">
        <v>0</v>
      </c>
      <c r="C6" s="158">
        <v>1</v>
      </c>
      <c r="D6" s="159"/>
      <c r="E6" s="58">
        <v>2</v>
      </c>
      <c r="F6" s="58">
        <v>3</v>
      </c>
      <c r="G6" s="58">
        <v>4</v>
      </c>
      <c r="H6" s="64"/>
    </row>
    <row r="7" spans="1:17" x14ac:dyDescent="0.2">
      <c r="B7" s="16" t="s">
        <v>5</v>
      </c>
      <c r="C7" s="160" t="s">
        <v>95</v>
      </c>
      <c r="D7" s="161"/>
      <c r="E7" s="79">
        <v>1142</v>
      </c>
      <c r="F7" s="79">
        <v>578</v>
      </c>
      <c r="G7" s="80">
        <f>E7+F7</f>
        <v>1720</v>
      </c>
      <c r="H7" s="63"/>
    </row>
    <row r="8" spans="1:17" x14ac:dyDescent="0.2">
      <c r="B8" s="16" t="s">
        <v>7</v>
      </c>
      <c r="C8" s="154" t="s">
        <v>96</v>
      </c>
      <c r="D8" s="155"/>
      <c r="E8" s="79">
        <v>407</v>
      </c>
      <c r="F8" s="79">
        <v>217</v>
      </c>
      <c r="G8" s="80">
        <f t="shared" ref="G8:G27" si="0">E8+F8</f>
        <v>624</v>
      </c>
      <c r="H8" s="63"/>
    </row>
    <row r="9" spans="1:17" x14ac:dyDescent="0.2">
      <c r="B9" s="16" t="s">
        <v>9</v>
      </c>
      <c r="C9" s="154" t="s">
        <v>97</v>
      </c>
      <c r="D9" s="155"/>
      <c r="E9" s="79">
        <v>434</v>
      </c>
      <c r="F9" s="79">
        <v>222</v>
      </c>
      <c r="G9" s="80">
        <f t="shared" si="0"/>
        <v>656</v>
      </c>
      <c r="H9" s="63"/>
    </row>
    <row r="10" spans="1:17" x14ac:dyDescent="0.2">
      <c r="B10" s="16" t="s">
        <v>11</v>
      </c>
      <c r="C10" s="154" t="s">
        <v>98</v>
      </c>
      <c r="D10" s="155"/>
      <c r="E10" s="79">
        <v>515</v>
      </c>
      <c r="F10" s="79">
        <v>280</v>
      </c>
      <c r="G10" s="80">
        <f t="shared" si="0"/>
        <v>795</v>
      </c>
      <c r="H10" s="63"/>
    </row>
    <row r="11" spans="1:17" x14ac:dyDescent="0.2">
      <c r="B11" s="16" t="s">
        <v>13</v>
      </c>
      <c r="C11" s="154" t="s">
        <v>99</v>
      </c>
      <c r="D11" s="155"/>
      <c r="E11" s="79">
        <v>677</v>
      </c>
      <c r="F11" s="79">
        <v>432</v>
      </c>
      <c r="G11" s="80">
        <f t="shared" si="0"/>
        <v>1109</v>
      </c>
      <c r="H11" s="63"/>
    </row>
    <row r="12" spans="1:17" x14ac:dyDescent="0.2">
      <c r="B12" s="16" t="s">
        <v>15</v>
      </c>
      <c r="C12" s="154" t="s">
        <v>100</v>
      </c>
      <c r="D12" s="155"/>
      <c r="E12" s="79">
        <v>258</v>
      </c>
      <c r="F12" s="79">
        <v>163</v>
      </c>
      <c r="G12" s="80">
        <f t="shared" si="0"/>
        <v>421</v>
      </c>
      <c r="H12" s="63"/>
    </row>
    <row r="13" spans="1:17" x14ac:dyDescent="0.2">
      <c r="B13" s="16" t="s">
        <v>17</v>
      </c>
      <c r="C13" s="162" t="s">
        <v>101</v>
      </c>
      <c r="D13" s="163"/>
      <c r="E13" s="79">
        <v>317</v>
      </c>
      <c r="F13" s="79">
        <v>165</v>
      </c>
      <c r="G13" s="80">
        <f t="shared" si="0"/>
        <v>482</v>
      </c>
      <c r="H13" s="63"/>
    </row>
    <row r="14" spans="1:17" x14ac:dyDescent="0.2">
      <c r="B14" s="59" t="s">
        <v>44</v>
      </c>
      <c r="C14" s="154" t="s">
        <v>102</v>
      </c>
      <c r="D14" s="155"/>
      <c r="E14" s="79">
        <v>1753</v>
      </c>
      <c r="F14" s="79">
        <v>1039</v>
      </c>
      <c r="G14" s="80">
        <f t="shared" si="0"/>
        <v>2792</v>
      </c>
      <c r="H14" s="63"/>
      <c r="J14" s="60"/>
    </row>
    <row r="15" spans="1:17" x14ac:dyDescent="0.2">
      <c r="B15" s="59" t="s">
        <v>47</v>
      </c>
      <c r="C15" s="154" t="s">
        <v>103</v>
      </c>
      <c r="D15" s="155"/>
      <c r="E15" s="79">
        <v>131</v>
      </c>
      <c r="F15" s="79">
        <v>63</v>
      </c>
      <c r="G15" s="80">
        <f t="shared" si="0"/>
        <v>194</v>
      </c>
      <c r="H15" s="63"/>
    </row>
    <row r="16" spans="1:17" x14ac:dyDescent="0.2">
      <c r="B16" s="59" t="s">
        <v>50</v>
      </c>
      <c r="C16" s="154" t="s">
        <v>104</v>
      </c>
      <c r="D16" s="155"/>
      <c r="E16" s="79">
        <v>184</v>
      </c>
      <c r="F16" s="79">
        <v>106</v>
      </c>
      <c r="G16" s="80">
        <f t="shared" si="0"/>
        <v>290</v>
      </c>
      <c r="H16" s="63"/>
    </row>
    <row r="17" spans="2:8" x14ac:dyDescent="0.2">
      <c r="B17" s="59" t="s">
        <v>53</v>
      </c>
      <c r="C17" s="154" t="s">
        <v>105</v>
      </c>
      <c r="D17" s="155"/>
      <c r="E17" s="79">
        <v>189</v>
      </c>
      <c r="F17" s="79">
        <v>73</v>
      </c>
      <c r="G17" s="80">
        <f t="shared" si="0"/>
        <v>262</v>
      </c>
      <c r="H17" s="63"/>
    </row>
    <row r="18" spans="2:8" x14ac:dyDescent="0.2">
      <c r="B18" s="59" t="s">
        <v>56</v>
      </c>
      <c r="C18" s="154" t="s">
        <v>106</v>
      </c>
      <c r="D18" s="155"/>
      <c r="E18" s="79">
        <v>475</v>
      </c>
      <c r="F18" s="79">
        <v>165</v>
      </c>
      <c r="G18" s="80">
        <f t="shared" si="0"/>
        <v>640</v>
      </c>
      <c r="H18" s="63"/>
    </row>
    <row r="19" spans="2:8" x14ac:dyDescent="0.2">
      <c r="B19" s="59" t="s">
        <v>59</v>
      </c>
      <c r="C19" s="154" t="s">
        <v>107</v>
      </c>
      <c r="D19" s="155"/>
      <c r="E19" s="79">
        <v>673</v>
      </c>
      <c r="F19" s="79">
        <v>278</v>
      </c>
      <c r="G19" s="80">
        <f t="shared" si="0"/>
        <v>951</v>
      </c>
      <c r="H19" s="63"/>
    </row>
    <row r="20" spans="2:8" x14ac:dyDescent="0.2">
      <c r="B20" s="59" t="s">
        <v>62</v>
      </c>
      <c r="C20" s="154" t="s">
        <v>108</v>
      </c>
      <c r="D20" s="155"/>
      <c r="E20" s="79">
        <v>973</v>
      </c>
      <c r="F20" s="79">
        <v>412</v>
      </c>
      <c r="G20" s="80">
        <f t="shared" si="0"/>
        <v>1385</v>
      </c>
      <c r="H20" s="63"/>
    </row>
    <row r="21" spans="2:8" x14ac:dyDescent="0.2">
      <c r="B21" s="59" t="s">
        <v>65</v>
      </c>
      <c r="C21" s="154" t="s">
        <v>109</v>
      </c>
      <c r="D21" s="155"/>
      <c r="E21" s="79">
        <v>350</v>
      </c>
      <c r="F21" s="79">
        <v>185</v>
      </c>
      <c r="G21" s="80">
        <f t="shared" si="0"/>
        <v>535</v>
      </c>
      <c r="H21" s="63"/>
    </row>
    <row r="22" spans="2:8" x14ac:dyDescent="0.2">
      <c r="B22" s="59" t="s">
        <v>68</v>
      </c>
      <c r="C22" s="154" t="s">
        <v>110</v>
      </c>
      <c r="D22" s="155"/>
      <c r="E22" s="79">
        <v>389</v>
      </c>
      <c r="F22" s="79">
        <v>170</v>
      </c>
      <c r="G22" s="80">
        <f t="shared" si="0"/>
        <v>559</v>
      </c>
      <c r="H22" s="63"/>
    </row>
    <row r="23" spans="2:8" x14ac:dyDescent="0.2">
      <c r="B23" s="59" t="s">
        <v>71</v>
      </c>
      <c r="C23" s="154" t="s">
        <v>111</v>
      </c>
      <c r="D23" s="155"/>
      <c r="E23" s="79">
        <v>2093</v>
      </c>
      <c r="F23" s="79">
        <v>1005</v>
      </c>
      <c r="G23" s="80">
        <f t="shared" si="0"/>
        <v>3098</v>
      </c>
      <c r="H23" s="63"/>
    </row>
    <row r="24" spans="2:8" x14ac:dyDescent="0.2">
      <c r="B24" s="59" t="s">
        <v>74</v>
      </c>
      <c r="C24" s="154" t="s">
        <v>112</v>
      </c>
      <c r="D24" s="155"/>
      <c r="E24" s="79">
        <v>1224</v>
      </c>
      <c r="F24" s="79">
        <v>822</v>
      </c>
      <c r="G24" s="80">
        <f t="shared" si="0"/>
        <v>2046</v>
      </c>
      <c r="H24" s="63"/>
    </row>
    <row r="25" spans="2:8" x14ac:dyDescent="0.2">
      <c r="B25" s="59" t="s">
        <v>77</v>
      </c>
      <c r="C25" s="154" t="s">
        <v>113</v>
      </c>
      <c r="D25" s="155"/>
      <c r="E25" s="79">
        <v>505</v>
      </c>
      <c r="F25" s="79">
        <v>290</v>
      </c>
      <c r="G25" s="80">
        <f t="shared" si="0"/>
        <v>795</v>
      </c>
      <c r="H25" s="63"/>
    </row>
    <row r="26" spans="2:8" x14ac:dyDescent="0.2">
      <c r="B26" s="59" t="s">
        <v>80</v>
      </c>
      <c r="C26" s="154" t="s">
        <v>114</v>
      </c>
      <c r="D26" s="155"/>
      <c r="E26" s="79">
        <v>462</v>
      </c>
      <c r="F26" s="79">
        <v>244</v>
      </c>
      <c r="G26" s="80">
        <f t="shared" si="0"/>
        <v>706</v>
      </c>
      <c r="H26" s="63"/>
    </row>
    <row r="27" spans="2:8" x14ac:dyDescent="0.2">
      <c r="B27" s="59" t="s">
        <v>83</v>
      </c>
      <c r="C27" s="154" t="s">
        <v>115</v>
      </c>
      <c r="D27" s="155"/>
      <c r="E27" s="79">
        <v>5532</v>
      </c>
      <c r="F27" s="79">
        <v>3143</v>
      </c>
      <c r="G27" s="80">
        <f t="shared" si="0"/>
        <v>8675</v>
      </c>
      <c r="H27" s="63"/>
    </row>
    <row r="28" spans="2:8" ht="20.25" customHeight="1" x14ac:dyDescent="0.2">
      <c r="B28" s="165" t="s">
        <v>19</v>
      </c>
      <c r="C28" s="166"/>
      <c r="D28" s="167"/>
      <c r="E28" s="81">
        <f>SUM(E7:E27)</f>
        <v>18683</v>
      </c>
      <c r="F28" s="81">
        <f t="shared" ref="F28:G28" si="1">SUM(F7:F27)</f>
        <v>10052</v>
      </c>
      <c r="G28" s="81">
        <f t="shared" si="1"/>
        <v>28735</v>
      </c>
      <c r="H28" s="64"/>
    </row>
    <row r="29" spans="2:8" x14ac:dyDescent="0.2">
      <c r="B29" s="83"/>
    </row>
    <row r="30" spans="2:8" x14ac:dyDescent="0.2">
      <c r="B30" s="164"/>
      <c r="C30" s="164"/>
      <c r="D30" s="164"/>
      <c r="E30" s="164"/>
      <c r="F30" s="164"/>
      <c r="G30" s="164"/>
    </row>
    <row r="31" spans="2:8" x14ac:dyDescent="0.2">
      <c r="B31" s="164"/>
      <c r="C31" s="164"/>
      <c r="D31" s="164"/>
      <c r="E31" s="164"/>
      <c r="F31" s="164"/>
      <c r="G31" s="164"/>
    </row>
  </sheetData>
  <mergeCells count="28">
    <mergeCell ref="B30:G31"/>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L2:Q2"/>
    <mergeCell ref="C11:D11"/>
    <mergeCell ref="F4:G4"/>
    <mergeCell ref="C5:D5"/>
    <mergeCell ref="C6:D6"/>
    <mergeCell ref="C7:D7"/>
    <mergeCell ref="C8:D8"/>
    <mergeCell ref="C9:D9"/>
    <mergeCell ref="C10:D10"/>
    <mergeCell ref="A2:H3"/>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E3" sqref="E3:F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E3" s="134" t="s">
        <v>138</v>
      </c>
      <c r="F3" s="134"/>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2693</v>
      </c>
      <c r="E6" s="116">
        <v>1226</v>
      </c>
      <c r="F6" s="117">
        <f>SUM(D6:E6)</f>
        <v>3919</v>
      </c>
      <c r="G6" s="63"/>
      <c r="H6" s="64"/>
    </row>
    <row r="7" spans="1:8" x14ac:dyDescent="0.2">
      <c r="A7" s="90" t="s">
        <v>7</v>
      </c>
      <c r="B7" s="67" t="s">
        <v>32</v>
      </c>
      <c r="C7" s="68" t="s">
        <v>33</v>
      </c>
      <c r="D7" s="116">
        <v>384</v>
      </c>
      <c r="E7" s="116">
        <v>36</v>
      </c>
      <c r="F7" s="117">
        <f t="shared" ref="F7:F27" si="0">SUM(D7:E7)</f>
        <v>420</v>
      </c>
      <c r="G7" s="63"/>
      <c r="H7" s="64"/>
    </row>
    <row r="8" spans="1:8" x14ac:dyDescent="0.2">
      <c r="A8" s="91" t="s">
        <v>9</v>
      </c>
      <c r="B8" s="67" t="s">
        <v>34</v>
      </c>
      <c r="C8" s="68" t="s">
        <v>35</v>
      </c>
      <c r="D8" s="116">
        <v>20801</v>
      </c>
      <c r="E8" s="116">
        <v>9643</v>
      </c>
      <c r="F8" s="117">
        <f t="shared" si="0"/>
        <v>30444</v>
      </c>
      <c r="G8" s="63"/>
      <c r="H8" s="64"/>
    </row>
    <row r="9" spans="1:8" x14ac:dyDescent="0.2">
      <c r="A9" s="91" t="s">
        <v>11</v>
      </c>
      <c r="B9" s="67" t="s">
        <v>36</v>
      </c>
      <c r="C9" s="69" t="s">
        <v>37</v>
      </c>
      <c r="D9" s="116">
        <v>1158</v>
      </c>
      <c r="E9" s="116">
        <v>329</v>
      </c>
      <c r="F9" s="117">
        <f t="shared" si="0"/>
        <v>1487</v>
      </c>
      <c r="G9" s="63"/>
      <c r="H9" s="64"/>
    </row>
    <row r="10" spans="1:8" ht="27.75" customHeight="1" x14ac:dyDescent="0.2">
      <c r="A10" s="91" t="s">
        <v>13</v>
      </c>
      <c r="B10" s="67" t="s">
        <v>38</v>
      </c>
      <c r="C10" s="69" t="s">
        <v>117</v>
      </c>
      <c r="D10" s="116">
        <v>1149</v>
      </c>
      <c r="E10" s="116">
        <v>428</v>
      </c>
      <c r="F10" s="117">
        <f t="shared" si="0"/>
        <v>1577</v>
      </c>
      <c r="G10" s="63"/>
      <c r="H10" s="64"/>
    </row>
    <row r="11" spans="1:8" ht="15" customHeight="1" x14ac:dyDescent="0.2">
      <c r="A11" s="91" t="s">
        <v>15</v>
      </c>
      <c r="B11" s="67" t="s">
        <v>40</v>
      </c>
      <c r="C11" s="69" t="s">
        <v>41</v>
      </c>
      <c r="D11" s="116">
        <v>12942</v>
      </c>
      <c r="E11" s="116">
        <v>2026</v>
      </c>
      <c r="F11" s="117">
        <f t="shared" si="0"/>
        <v>14968</v>
      </c>
      <c r="G11" s="63"/>
      <c r="H11" s="64"/>
    </row>
    <row r="12" spans="1:8" ht="22.5" x14ac:dyDescent="0.2">
      <c r="A12" s="91" t="s">
        <v>17</v>
      </c>
      <c r="B12" s="67" t="s">
        <v>42</v>
      </c>
      <c r="C12" s="69" t="s">
        <v>118</v>
      </c>
      <c r="D12" s="116">
        <v>15540</v>
      </c>
      <c r="E12" s="116">
        <v>16586</v>
      </c>
      <c r="F12" s="117">
        <f t="shared" si="0"/>
        <v>32126</v>
      </c>
      <c r="G12" s="63"/>
      <c r="H12" s="64"/>
    </row>
    <row r="13" spans="1:8" x14ac:dyDescent="0.2">
      <c r="A13" s="39" t="s">
        <v>44</v>
      </c>
      <c r="B13" s="67" t="s">
        <v>45</v>
      </c>
      <c r="C13" s="68" t="s">
        <v>46</v>
      </c>
      <c r="D13" s="116">
        <v>6700</v>
      </c>
      <c r="E13" s="116">
        <v>2152</v>
      </c>
      <c r="F13" s="117">
        <f t="shared" si="0"/>
        <v>8852</v>
      </c>
      <c r="G13" s="63"/>
      <c r="H13" s="64"/>
    </row>
    <row r="14" spans="1:8" ht="22.5" x14ac:dyDescent="0.2">
      <c r="A14" s="39" t="s">
        <v>47</v>
      </c>
      <c r="B14" s="67" t="s">
        <v>48</v>
      </c>
      <c r="C14" s="69" t="s">
        <v>49</v>
      </c>
      <c r="D14" s="116">
        <v>7021</v>
      </c>
      <c r="E14" s="116">
        <v>7484</v>
      </c>
      <c r="F14" s="117">
        <f t="shared" si="0"/>
        <v>14505</v>
      </c>
      <c r="G14" s="63"/>
      <c r="H14" s="64"/>
    </row>
    <row r="15" spans="1:8" ht="15" customHeight="1" x14ac:dyDescent="0.2">
      <c r="A15" s="39" t="s">
        <v>50</v>
      </c>
      <c r="B15" s="67" t="s">
        <v>51</v>
      </c>
      <c r="C15" s="68" t="s">
        <v>52</v>
      </c>
      <c r="D15" s="116">
        <v>9360</v>
      </c>
      <c r="E15" s="116">
        <v>5128</v>
      </c>
      <c r="F15" s="117">
        <f t="shared" si="0"/>
        <v>14488</v>
      </c>
      <c r="G15" s="63"/>
      <c r="H15" s="64"/>
    </row>
    <row r="16" spans="1:8" x14ac:dyDescent="0.2">
      <c r="A16" s="39" t="s">
        <v>53</v>
      </c>
      <c r="B16" s="67" t="s">
        <v>54</v>
      </c>
      <c r="C16" s="68" t="s">
        <v>55</v>
      </c>
      <c r="D16" s="116">
        <v>1335</v>
      </c>
      <c r="E16" s="116">
        <v>2788</v>
      </c>
      <c r="F16" s="117">
        <f t="shared" si="0"/>
        <v>4123</v>
      </c>
      <c r="G16" s="63"/>
      <c r="H16" s="64"/>
    </row>
    <row r="17" spans="1:8" ht="15" customHeight="1" x14ac:dyDescent="0.2">
      <c r="A17" s="39" t="s">
        <v>56</v>
      </c>
      <c r="B17" s="67" t="s">
        <v>57</v>
      </c>
      <c r="C17" s="68" t="s">
        <v>58</v>
      </c>
      <c r="D17" s="116">
        <v>855</v>
      </c>
      <c r="E17" s="116">
        <v>520</v>
      </c>
      <c r="F17" s="117">
        <f t="shared" si="0"/>
        <v>1375</v>
      </c>
      <c r="G17" s="63"/>
      <c r="H17" s="64"/>
    </row>
    <row r="18" spans="1:8" ht="15" customHeight="1" x14ac:dyDescent="0.2">
      <c r="A18" s="39" t="s">
        <v>59</v>
      </c>
      <c r="B18" s="67" t="s">
        <v>60</v>
      </c>
      <c r="C18" s="68" t="s">
        <v>61</v>
      </c>
      <c r="D18" s="116">
        <v>7006</v>
      </c>
      <c r="E18" s="116">
        <v>7971</v>
      </c>
      <c r="F18" s="117">
        <f t="shared" si="0"/>
        <v>14977</v>
      </c>
      <c r="G18" s="63"/>
      <c r="H18" s="64"/>
    </row>
    <row r="19" spans="1:8" x14ac:dyDescent="0.2">
      <c r="A19" s="39" t="s">
        <v>62</v>
      </c>
      <c r="B19" s="67" t="s">
        <v>63</v>
      </c>
      <c r="C19" s="69" t="s">
        <v>64</v>
      </c>
      <c r="D19" s="116">
        <v>2968</v>
      </c>
      <c r="E19" s="116">
        <v>2588</v>
      </c>
      <c r="F19" s="117">
        <f t="shared" si="0"/>
        <v>5556</v>
      </c>
      <c r="G19" s="63"/>
      <c r="H19" s="64"/>
    </row>
    <row r="20" spans="1:8" x14ac:dyDescent="0.2">
      <c r="A20" s="39" t="s">
        <v>65</v>
      </c>
      <c r="B20" s="67" t="s">
        <v>66</v>
      </c>
      <c r="C20" s="69" t="s">
        <v>67</v>
      </c>
      <c r="D20" s="116">
        <v>4123</v>
      </c>
      <c r="E20" s="116">
        <v>3556</v>
      </c>
      <c r="F20" s="117">
        <f t="shared" si="0"/>
        <v>7679</v>
      </c>
      <c r="G20" s="63"/>
      <c r="H20" s="64"/>
    </row>
    <row r="21" spans="1:8" x14ac:dyDescent="0.2">
      <c r="A21" s="39" t="s">
        <v>68</v>
      </c>
      <c r="B21" s="67" t="s">
        <v>69</v>
      </c>
      <c r="C21" s="68" t="s">
        <v>70</v>
      </c>
      <c r="D21" s="116">
        <v>671</v>
      </c>
      <c r="E21" s="116">
        <v>3400</v>
      </c>
      <c r="F21" s="117">
        <f t="shared" si="0"/>
        <v>4071</v>
      </c>
      <c r="G21" s="63"/>
      <c r="H21" s="64"/>
    </row>
    <row r="22" spans="1:8" x14ac:dyDescent="0.2">
      <c r="A22" s="39" t="s">
        <v>71</v>
      </c>
      <c r="B22" s="67" t="s">
        <v>72</v>
      </c>
      <c r="C22" s="69" t="s">
        <v>73</v>
      </c>
      <c r="D22" s="116">
        <v>4347</v>
      </c>
      <c r="E22" s="116">
        <v>13503</v>
      </c>
      <c r="F22" s="117">
        <f t="shared" si="0"/>
        <v>17850</v>
      </c>
      <c r="G22" s="63"/>
      <c r="H22" s="64"/>
    </row>
    <row r="23" spans="1:8" ht="15" customHeight="1" x14ac:dyDescent="0.2">
      <c r="A23" s="39" t="s">
        <v>74</v>
      </c>
      <c r="B23" s="67" t="s">
        <v>75</v>
      </c>
      <c r="C23" s="68" t="s">
        <v>76</v>
      </c>
      <c r="D23" s="116">
        <v>1294</v>
      </c>
      <c r="E23" s="116">
        <v>1874</v>
      </c>
      <c r="F23" s="117">
        <f t="shared" si="0"/>
        <v>3168</v>
      </c>
      <c r="G23" s="63"/>
      <c r="H23" s="64"/>
    </row>
    <row r="24" spans="1:8" ht="15" customHeight="1" x14ac:dyDescent="0.2">
      <c r="A24" s="39" t="s">
        <v>77</v>
      </c>
      <c r="B24" s="67" t="s">
        <v>78</v>
      </c>
      <c r="C24" s="68" t="s">
        <v>79</v>
      </c>
      <c r="D24" s="116">
        <v>1252</v>
      </c>
      <c r="E24" s="116">
        <v>4384</v>
      </c>
      <c r="F24" s="117">
        <f t="shared" si="0"/>
        <v>5636</v>
      </c>
      <c r="G24" s="63"/>
      <c r="H24" s="64"/>
    </row>
    <row r="25" spans="1:8" ht="39" customHeight="1" x14ac:dyDescent="0.2">
      <c r="A25" s="39" t="s">
        <v>80</v>
      </c>
      <c r="B25" s="67" t="s">
        <v>81</v>
      </c>
      <c r="C25" s="69" t="s">
        <v>82</v>
      </c>
      <c r="D25" s="116">
        <v>27</v>
      </c>
      <c r="E25" s="116">
        <v>130</v>
      </c>
      <c r="F25" s="117">
        <f t="shared" si="0"/>
        <v>157</v>
      </c>
      <c r="G25" s="63"/>
      <c r="H25" s="64"/>
    </row>
    <row r="26" spans="1:8" x14ac:dyDescent="0.2">
      <c r="A26" s="39" t="s">
        <v>83</v>
      </c>
      <c r="B26" s="67" t="s">
        <v>84</v>
      </c>
      <c r="C26" s="69" t="s">
        <v>85</v>
      </c>
      <c r="D26" s="116">
        <v>14</v>
      </c>
      <c r="E26" s="116">
        <v>21</v>
      </c>
      <c r="F26" s="117">
        <f t="shared" si="0"/>
        <v>35</v>
      </c>
      <c r="G26" s="63"/>
      <c r="H26" s="64"/>
    </row>
    <row r="27" spans="1:8" ht="15" customHeight="1" x14ac:dyDescent="0.2">
      <c r="A27" s="92" t="s">
        <v>86</v>
      </c>
      <c r="B27" s="70"/>
      <c r="C27" s="87" t="s">
        <v>87</v>
      </c>
      <c r="D27" s="116">
        <v>125</v>
      </c>
      <c r="E27" s="116">
        <v>91</v>
      </c>
      <c r="F27" s="117">
        <f t="shared" si="0"/>
        <v>216</v>
      </c>
      <c r="G27" s="63"/>
      <c r="H27" s="64"/>
    </row>
    <row r="28" spans="1:8" ht="21" customHeight="1" x14ac:dyDescent="0.2">
      <c r="A28" s="150" t="s">
        <v>19</v>
      </c>
      <c r="B28" s="151"/>
      <c r="C28" s="151"/>
      <c r="D28" s="102">
        <f>SUM(D6:D27)</f>
        <v>101765</v>
      </c>
      <c r="E28" s="102">
        <f t="shared" ref="E28:F28" si="1">SUM(E6:E27)</f>
        <v>85864</v>
      </c>
      <c r="F28" s="102">
        <f t="shared" si="1"/>
        <v>187629</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6">
    <mergeCell ref="A1:F1"/>
    <mergeCell ref="E3:F3"/>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J12" sqref="J12"/>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F4" s="134" t="str">
        <f>'T 6.'!F4:G4</f>
        <v>Stanje: 31. ožujka 2024.</v>
      </c>
      <c r="G4" s="134"/>
      <c r="H4" s="18"/>
    </row>
    <row r="5" spans="1:16" ht="22.5" x14ac:dyDescent="0.2">
      <c r="B5" s="22" t="s">
        <v>1</v>
      </c>
      <c r="C5" s="156" t="s">
        <v>89</v>
      </c>
      <c r="D5" s="157"/>
      <c r="E5" s="73" t="s">
        <v>2</v>
      </c>
      <c r="F5" s="74" t="s">
        <v>3</v>
      </c>
      <c r="G5" s="74" t="s">
        <v>4</v>
      </c>
      <c r="H5" s="66"/>
    </row>
    <row r="6" spans="1:16" x14ac:dyDescent="0.2">
      <c r="B6" s="14">
        <v>0</v>
      </c>
      <c r="C6" s="158">
        <v>1</v>
      </c>
      <c r="D6" s="159"/>
      <c r="E6" s="58">
        <v>2</v>
      </c>
      <c r="F6" s="58">
        <v>3</v>
      </c>
      <c r="G6" s="58">
        <v>4</v>
      </c>
      <c r="H6" s="64"/>
      <c r="K6" s="168"/>
      <c r="L6" s="168"/>
      <c r="M6" s="168"/>
      <c r="N6" s="168"/>
      <c r="O6" s="168"/>
      <c r="P6" s="168"/>
    </row>
    <row r="7" spans="1:16" x14ac:dyDescent="0.2">
      <c r="B7" s="16" t="s">
        <v>5</v>
      </c>
      <c r="C7" s="160" t="s">
        <v>95</v>
      </c>
      <c r="D7" s="161"/>
      <c r="E7" s="79">
        <v>7778</v>
      </c>
      <c r="F7" s="79">
        <v>4803</v>
      </c>
      <c r="G7" s="80">
        <f>SUM(E7:F7)</f>
        <v>12581</v>
      </c>
      <c r="H7" s="63"/>
    </row>
    <row r="8" spans="1:16" x14ac:dyDescent="0.2">
      <c r="B8" s="16" t="s">
        <v>7</v>
      </c>
      <c r="C8" s="154" t="s">
        <v>96</v>
      </c>
      <c r="D8" s="155"/>
      <c r="E8" s="79">
        <v>3002</v>
      </c>
      <c r="F8" s="79">
        <v>2230</v>
      </c>
      <c r="G8" s="80">
        <f t="shared" ref="G8:G27" si="0">SUM(E8:F8)</f>
        <v>5232</v>
      </c>
      <c r="H8" s="63"/>
    </row>
    <row r="9" spans="1:16" x14ac:dyDescent="0.2">
      <c r="B9" s="16" t="s">
        <v>9</v>
      </c>
      <c r="C9" s="154" t="s">
        <v>97</v>
      </c>
      <c r="D9" s="155"/>
      <c r="E9" s="79">
        <v>2401</v>
      </c>
      <c r="F9" s="79">
        <v>1995</v>
      </c>
      <c r="G9" s="80">
        <f t="shared" si="0"/>
        <v>4396</v>
      </c>
      <c r="H9" s="63"/>
    </row>
    <row r="10" spans="1:16" x14ac:dyDescent="0.2">
      <c r="B10" s="16" t="s">
        <v>11</v>
      </c>
      <c r="C10" s="154" t="s">
        <v>98</v>
      </c>
      <c r="D10" s="155"/>
      <c r="E10" s="79">
        <v>2067</v>
      </c>
      <c r="F10" s="79">
        <v>1584</v>
      </c>
      <c r="G10" s="80">
        <f t="shared" si="0"/>
        <v>3651</v>
      </c>
      <c r="H10" s="63"/>
    </row>
    <row r="11" spans="1:16" x14ac:dyDescent="0.2">
      <c r="B11" s="16" t="s">
        <v>13</v>
      </c>
      <c r="C11" s="154" t="s">
        <v>99</v>
      </c>
      <c r="D11" s="155"/>
      <c r="E11" s="79">
        <v>5657</v>
      </c>
      <c r="F11" s="79">
        <v>4316</v>
      </c>
      <c r="G11" s="80">
        <f t="shared" si="0"/>
        <v>9973</v>
      </c>
      <c r="H11" s="63"/>
    </row>
    <row r="12" spans="1:16" x14ac:dyDescent="0.2">
      <c r="B12" s="16" t="s">
        <v>15</v>
      </c>
      <c r="C12" s="154" t="s">
        <v>100</v>
      </c>
      <c r="D12" s="155"/>
      <c r="E12" s="79">
        <v>2376</v>
      </c>
      <c r="F12" s="79">
        <v>1861</v>
      </c>
      <c r="G12" s="80">
        <f t="shared" si="0"/>
        <v>4237</v>
      </c>
      <c r="H12" s="63"/>
    </row>
    <row r="13" spans="1:16" x14ac:dyDescent="0.2">
      <c r="B13" s="16" t="s">
        <v>17</v>
      </c>
      <c r="C13" s="162" t="s">
        <v>101</v>
      </c>
      <c r="D13" s="163"/>
      <c r="E13" s="79">
        <v>2154</v>
      </c>
      <c r="F13" s="79">
        <v>1661</v>
      </c>
      <c r="G13" s="80">
        <f t="shared" si="0"/>
        <v>3815</v>
      </c>
      <c r="H13" s="63"/>
    </row>
    <row r="14" spans="1:16" x14ac:dyDescent="0.2">
      <c r="B14" s="59" t="s">
        <v>44</v>
      </c>
      <c r="C14" s="154" t="s">
        <v>102</v>
      </c>
      <c r="D14" s="155"/>
      <c r="E14" s="79">
        <v>5486</v>
      </c>
      <c r="F14" s="79">
        <v>5259</v>
      </c>
      <c r="G14" s="80">
        <f t="shared" si="0"/>
        <v>10745</v>
      </c>
      <c r="H14" s="63"/>
      <c r="J14" s="60"/>
    </row>
    <row r="15" spans="1:16" x14ac:dyDescent="0.2">
      <c r="B15" s="59" t="s">
        <v>47</v>
      </c>
      <c r="C15" s="154" t="s">
        <v>103</v>
      </c>
      <c r="D15" s="155"/>
      <c r="E15" s="79">
        <v>729</v>
      </c>
      <c r="F15" s="79">
        <v>636</v>
      </c>
      <c r="G15" s="80">
        <f t="shared" si="0"/>
        <v>1365</v>
      </c>
      <c r="H15" s="63"/>
    </row>
    <row r="16" spans="1:16" x14ac:dyDescent="0.2">
      <c r="B16" s="59" t="s">
        <v>50</v>
      </c>
      <c r="C16" s="154" t="s">
        <v>104</v>
      </c>
      <c r="D16" s="155"/>
      <c r="E16" s="79">
        <v>1343</v>
      </c>
      <c r="F16" s="79">
        <v>1109</v>
      </c>
      <c r="G16" s="80">
        <f t="shared" si="0"/>
        <v>2452</v>
      </c>
      <c r="H16" s="63"/>
    </row>
    <row r="17" spans="2:8" x14ac:dyDescent="0.2">
      <c r="B17" s="59" t="s">
        <v>53</v>
      </c>
      <c r="C17" s="154" t="s">
        <v>105</v>
      </c>
      <c r="D17" s="155"/>
      <c r="E17" s="79">
        <v>1272</v>
      </c>
      <c r="F17" s="79">
        <v>957</v>
      </c>
      <c r="G17" s="80">
        <f t="shared" si="0"/>
        <v>2229</v>
      </c>
      <c r="H17" s="63"/>
    </row>
    <row r="18" spans="2:8" x14ac:dyDescent="0.2">
      <c r="B18" s="59" t="s">
        <v>56</v>
      </c>
      <c r="C18" s="154" t="s">
        <v>106</v>
      </c>
      <c r="D18" s="155"/>
      <c r="E18" s="79">
        <v>3149</v>
      </c>
      <c r="F18" s="79">
        <v>2025</v>
      </c>
      <c r="G18" s="80">
        <f t="shared" si="0"/>
        <v>5174</v>
      </c>
      <c r="H18" s="63"/>
    </row>
    <row r="19" spans="2:8" x14ac:dyDescent="0.2">
      <c r="B19" s="59" t="s">
        <v>59</v>
      </c>
      <c r="C19" s="154" t="s">
        <v>107</v>
      </c>
      <c r="D19" s="155"/>
      <c r="E19" s="79">
        <v>3073</v>
      </c>
      <c r="F19" s="79">
        <v>2915</v>
      </c>
      <c r="G19" s="80">
        <f t="shared" si="0"/>
        <v>5988</v>
      </c>
      <c r="H19" s="63"/>
    </row>
    <row r="20" spans="2:8" x14ac:dyDescent="0.2">
      <c r="B20" s="59" t="s">
        <v>62</v>
      </c>
      <c r="C20" s="154" t="s">
        <v>108</v>
      </c>
      <c r="D20" s="155"/>
      <c r="E20" s="79">
        <v>6687</v>
      </c>
      <c r="F20" s="79">
        <v>5026</v>
      </c>
      <c r="G20" s="80">
        <f t="shared" si="0"/>
        <v>11713</v>
      </c>
      <c r="H20" s="63"/>
    </row>
    <row r="21" spans="2:8" x14ac:dyDescent="0.2">
      <c r="B21" s="59" t="s">
        <v>65</v>
      </c>
      <c r="C21" s="154" t="s">
        <v>109</v>
      </c>
      <c r="D21" s="155"/>
      <c r="E21" s="79">
        <v>1574</v>
      </c>
      <c r="F21" s="79">
        <v>1521</v>
      </c>
      <c r="G21" s="80">
        <f t="shared" si="0"/>
        <v>3095</v>
      </c>
      <c r="H21" s="63"/>
    </row>
    <row r="22" spans="2:8" x14ac:dyDescent="0.2">
      <c r="B22" s="59" t="s">
        <v>68</v>
      </c>
      <c r="C22" s="154" t="s">
        <v>110</v>
      </c>
      <c r="D22" s="155"/>
      <c r="E22" s="79">
        <v>2693</v>
      </c>
      <c r="F22" s="79">
        <v>2259</v>
      </c>
      <c r="G22" s="80">
        <f t="shared" si="0"/>
        <v>4952</v>
      </c>
      <c r="H22" s="63"/>
    </row>
    <row r="23" spans="2:8" x14ac:dyDescent="0.2">
      <c r="B23" s="59" t="s">
        <v>71</v>
      </c>
      <c r="C23" s="154" t="s">
        <v>111</v>
      </c>
      <c r="D23" s="155"/>
      <c r="E23" s="79">
        <v>8382</v>
      </c>
      <c r="F23" s="79">
        <v>7916</v>
      </c>
      <c r="G23" s="80">
        <f t="shared" si="0"/>
        <v>16298</v>
      </c>
      <c r="H23" s="63"/>
    </row>
    <row r="24" spans="2:8" x14ac:dyDescent="0.2">
      <c r="B24" s="59" t="s">
        <v>74</v>
      </c>
      <c r="C24" s="154" t="s">
        <v>112</v>
      </c>
      <c r="D24" s="155"/>
      <c r="E24" s="79">
        <v>4120</v>
      </c>
      <c r="F24" s="79">
        <v>3660</v>
      </c>
      <c r="G24" s="80">
        <f t="shared" si="0"/>
        <v>7780</v>
      </c>
      <c r="H24" s="63"/>
    </row>
    <row r="25" spans="2:8" x14ac:dyDescent="0.2">
      <c r="B25" s="59" t="s">
        <v>77</v>
      </c>
      <c r="C25" s="154" t="s">
        <v>113</v>
      </c>
      <c r="D25" s="155"/>
      <c r="E25" s="79">
        <v>1875</v>
      </c>
      <c r="F25" s="79">
        <v>1536</v>
      </c>
      <c r="G25" s="80">
        <f t="shared" si="0"/>
        <v>3411</v>
      </c>
      <c r="H25" s="63"/>
    </row>
    <row r="26" spans="2:8" x14ac:dyDescent="0.2">
      <c r="B26" s="59" t="s">
        <v>80</v>
      </c>
      <c r="C26" s="154" t="s">
        <v>114</v>
      </c>
      <c r="D26" s="155"/>
      <c r="E26" s="79">
        <v>3561</v>
      </c>
      <c r="F26" s="79">
        <v>2503</v>
      </c>
      <c r="G26" s="80">
        <f t="shared" si="0"/>
        <v>6064</v>
      </c>
      <c r="H26" s="63"/>
    </row>
    <row r="27" spans="2:8" x14ac:dyDescent="0.2">
      <c r="B27" s="59" t="s">
        <v>83</v>
      </c>
      <c r="C27" s="154" t="s">
        <v>115</v>
      </c>
      <c r="D27" s="155"/>
      <c r="E27" s="79">
        <v>32386</v>
      </c>
      <c r="F27" s="79">
        <v>30092</v>
      </c>
      <c r="G27" s="80">
        <f t="shared" si="0"/>
        <v>62478</v>
      </c>
      <c r="H27" s="63"/>
    </row>
    <row r="28" spans="2:8" ht="20.25" customHeight="1" x14ac:dyDescent="0.2">
      <c r="B28" s="165" t="s">
        <v>19</v>
      </c>
      <c r="C28" s="166"/>
      <c r="D28" s="167"/>
      <c r="E28" s="81">
        <f>SUM(E7:E27)</f>
        <v>101765</v>
      </c>
      <c r="F28" s="81">
        <f t="shared" ref="F28:G28" si="1">SUM(F7:F27)</f>
        <v>85864</v>
      </c>
      <c r="G28" s="81">
        <f t="shared" si="1"/>
        <v>187629</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30">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F4:G4"/>
    <mergeCell ref="C5:D5"/>
    <mergeCell ref="C6:D6"/>
    <mergeCell ref="C7:D7"/>
    <mergeCell ref="C8:D8"/>
    <mergeCell ref="C9:D9"/>
    <mergeCell ref="C10:D10"/>
    <mergeCell ref="C11:D11"/>
    <mergeCell ref="C12:D12"/>
    <mergeCell ref="C13:D13"/>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2024-04-18T07:29:35Z</cp:lastPrinted>
  <dcterms:created xsi:type="dcterms:W3CDTF">2016-10-06T08:05:06Z</dcterms:created>
  <dcterms:modified xsi:type="dcterms:W3CDTF">2024-04-18T07:30:00Z</dcterms:modified>
</cp:coreProperties>
</file>