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4\"/>
    </mc:Choice>
  </mc:AlternateContent>
  <bookViews>
    <workbookView xWindow="480" yWindow="30" windowWidth="18195" windowHeight="11310" activeTab="1"/>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G4" i="8" l="1"/>
  <c r="F3" i="7"/>
  <c r="G4" i="6"/>
  <c r="F3" i="5"/>
  <c r="F6" i="7" l="1"/>
  <c r="F7" i="7"/>
  <c r="F8" i="7"/>
  <c r="F9" i="7"/>
  <c r="F10" i="7"/>
  <c r="F11" i="7"/>
  <c r="F12" i="7"/>
  <c r="F13" i="7"/>
  <c r="F14" i="7"/>
  <c r="F15" i="7"/>
  <c r="F16" i="7"/>
  <c r="F17" i="7"/>
  <c r="F18" i="7"/>
  <c r="F19" i="7"/>
  <c r="F20" i="7"/>
  <c r="F21" i="7"/>
  <c r="F22" i="7"/>
  <c r="F23" i="7"/>
  <c r="F24" i="7"/>
  <c r="F25" i="7"/>
  <c r="F26" i="7"/>
  <c r="F27" i="7"/>
  <c r="D28" i="7"/>
  <c r="E28" i="7"/>
  <c r="H8" i="2"/>
  <c r="H9" i="2"/>
  <c r="H10" i="2"/>
  <c r="H11" i="2"/>
  <c r="H12" i="2"/>
  <c r="H13" i="2"/>
  <c r="H7" i="2"/>
  <c r="F9" i="1"/>
  <c r="F10" i="1"/>
  <c r="F11" i="1"/>
  <c r="F12" i="1"/>
  <c r="F13" i="1"/>
  <c r="F14" i="1"/>
  <c r="F8" i="1"/>
  <c r="F28" i="7" l="1"/>
  <c r="G7" i="8"/>
  <c r="G8" i="8"/>
  <c r="G9" i="8"/>
  <c r="G10" i="8"/>
  <c r="G11" i="8"/>
  <c r="G12" i="8"/>
  <c r="G13" i="8"/>
  <c r="G14" i="8"/>
  <c r="G15" i="8"/>
  <c r="G16" i="8"/>
  <c r="G17" i="8"/>
  <c r="G18" i="8"/>
  <c r="G19" i="8"/>
  <c r="G20" i="8"/>
  <c r="G21" i="8"/>
  <c r="G22" i="8"/>
  <c r="G23" i="8"/>
  <c r="G24" i="8"/>
  <c r="G25" i="8"/>
  <c r="G26" i="8"/>
  <c r="G27" i="8"/>
  <c r="F28" i="6" l="1"/>
  <c r="E28" i="6"/>
  <c r="G8" i="6"/>
  <c r="G9" i="6"/>
  <c r="G10" i="6"/>
  <c r="G11" i="6"/>
  <c r="G12" i="6"/>
  <c r="G13" i="6"/>
  <c r="G14" i="6"/>
  <c r="G15" i="6"/>
  <c r="G16" i="6"/>
  <c r="G17" i="6"/>
  <c r="G18" i="6"/>
  <c r="G19" i="6"/>
  <c r="G20" i="6"/>
  <c r="G21" i="6"/>
  <c r="G22" i="6"/>
  <c r="G23" i="6"/>
  <c r="G24" i="6"/>
  <c r="G25" i="6"/>
  <c r="G26" i="6"/>
  <c r="G27" i="6"/>
  <c r="G7" i="6"/>
  <c r="G28" i="6" l="1"/>
  <c r="F28" i="8" l="1"/>
  <c r="F8" i="5"/>
  <c r="F12" i="5"/>
  <c r="F13" i="5"/>
  <c r="F16" i="5"/>
  <c r="F20" i="5"/>
  <c r="F21" i="5"/>
  <c r="F24" i="5"/>
  <c r="F9" i="5"/>
  <c r="F17" i="5"/>
  <c r="F25" i="5"/>
  <c r="K17" i="4"/>
  <c r="K21" i="4"/>
  <c r="H28" i="4"/>
  <c r="G8" i="3"/>
  <c r="G10" i="3"/>
  <c r="G12" i="3"/>
  <c r="G14" i="3"/>
  <c r="G16" i="3"/>
  <c r="G18" i="3"/>
  <c r="G20" i="3"/>
  <c r="G22" i="3"/>
  <c r="G24" i="3"/>
  <c r="G26" i="3"/>
  <c r="G28" i="3"/>
  <c r="E14" i="2"/>
  <c r="F14" i="2"/>
  <c r="E15" i="1"/>
  <c r="K25" i="4" l="1"/>
  <c r="F15" i="1"/>
  <c r="D14" i="2"/>
  <c r="G28" i="4"/>
  <c r="K22" i="4"/>
  <c r="K18" i="4"/>
  <c r="K14" i="4"/>
  <c r="G7" i="3"/>
  <c r="G27" i="3"/>
  <c r="G25" i="3"/>
  <c r="G23" i="3"/>
  <c r="G21" i="3"/>
  <c r="G19" i="3"/>
  <c r="G17" i="3"/>
  <c r="G15" i="3"/>
  <c r="G13" i="3"/>
  <c r="G11" i="3"/>
  <c r="G9" i="3"/>
  <c r="J28" i="4"/>
  <c r="F28" i="4"/>
  <c r="K27" i="4"/>
  <c r="K23" i="4"/>
  <c r="K19" i="4"/>
  <c r="K15" i="4"/>
  <c r="K11" i="4"/>
  <c r="F27" i="5"/>
  <c r="F23" i="5"/>
  <c r="F19" i="5"/>
  <c r="F15" i="5"/>
  <c r="F11" i="5"/>
  <c r="F7" i="5"/>
  <c r="E29" i="3"/>
  <c r="D28" i="4"/>
  <c r="K26" i="4"/>
  <c r="K10" i="4"/>
  <c r="D15" i="1"/>
  <c r="I28" i="4"/>
  <c r="E28" i="4"/>
  <c r="K24" i="4"/>
  <c r="K20" i="4"/>
  <c r="K16" i="4"/>
  <c r="K13" i="4"/>
  <c r="K12" i="4"/>
  <c r="K9" i="4"/>
  <c r="K8" i="4"/>
  <c r="F26" i="5"/>
  <c r="F22" i="5"/>
  <c r="F18" i="5"/>
  <c r="F14" i="5"/>
  <c r="F10" i="5"/>
  <c r="F29" i="3"/>
  <c r="K7" i="4"/>
  <c r="E28" i="5"/>
  <c r="G28" i="8"/>
  <c r="E28" i="8"/>
  <c r="D28" i="5"/>
  <c r="F6" i="5"/>
  <c r="F28" i="5" l="1"/>
  <c r="G29" i="3"/>
  <c r="K28" i="4"/>
  <c r="H14" i="2"/>
  <c r="G14" i="2"/>
  <c r="M28" i="3" l="1"/>
  <c r="M29" i="3"/>
  <c r="K3" i="4" l="1"/>
  <c r="G4" i="3"/>
  <c r="P23" i="4"/>
  <c r="P24" i="4" l="1"/>
  <c r="P28" i="4"/>
  <c r="P27" i="4"/>
  <c r="P25" i="4"/>
  <c r="P26" i="4"/>
  <c r="P22" i="4"/>
  <c r="P8" i="2"/>
  <c r="P9" i="2"/>
  <c r="P11" i="2"/>
  <c r="P14" i="2"/>
  <c r="S8" i="4"/>
  <c r="S10" i="4"/>
  <c r="S12" i="4"/>
  <c r="S14" i="4"/>
  <c r="P10" i="2"/>
  <c r="S9" i="4"/>
  <c r="S11" i="4"/>
  <c r="S13" i="4"/>
  <c r="P13" i="2"/>
  <c r="S15" i="4" l="1"/>
  <c r="O28" i="4"/>
  <c r="P12" i="2"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<sst xmlns="http://schemas.openxmlformats.org/spreadsheetml/2006/main" count="437" uniqueCount="139">
  <si>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</si>
  <si>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</si>
  <si>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</si>
  <si>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</si>
  <si>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</si>
  <si>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</si>
  <si>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</si>
  <si>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</si>
  <si>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</si>
  <si>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</si>
  <si>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</si>
  <si>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</si>
  <si>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</si>
  <si>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</si>
  <si>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</si>
  <si>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</si>
  <si>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</si>
  <si>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</si>
  <si>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</si>
  <si>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</si>
  <si>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</si>
  <si>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</si>
  <si>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</si>
  <si>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</si>
  <si>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</si>
  <si>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</si>
  <si>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</si>
  <si>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</si>
  <si>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</si>
  <si>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</si>
  <si>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</si>
  <si>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</si>
  <si>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</si>
  <si>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</si>
  <si>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</si>
  <si>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</si>
  <si>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</si>
  <si>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</si>
  <si>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</si>
  <si>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</si>
  <si>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</si>
  <si>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</si>
  <si>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</si>
  <si>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</si>
  <si>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</si>
  <si>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</si>
  <si>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</si>
  <si>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</si>
  <si>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</si>
  <si>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</si>
  <si>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</si>
  <si>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</si>
  <si>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</si>
  <si>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</si>
  <si>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</si>
  <si>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</si>
  <si>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</si>
  <si>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</si>
  <si>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</si>
  <si>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</si>
  <si>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</si>
  <si>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</si>
  <si>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</si>
  <si>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</si>
  <si>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</si>
  <si>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</si>
  <si>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</si>
  <si>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</si>
  <si>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</si>
  <si>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</si>
  <si>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</si>
  <si>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</si>
  <si>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</si>
  <si>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</si>
  <si>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</si>
  <si>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</si>
  <si>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</si>
  <si>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</si>
  <si>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</si>
  <si>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</si>
  <si>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</si>
  <si>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</si>
  <si>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</si>
  <si>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</si>
  <si>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</si>
  <si>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</si>
  <si>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</si>
  <si>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</si>
  <si>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</si>
  <si>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</si>
  <si>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</si>
  <si>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</si>
  <si>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</si>
  <si>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</si>
  <si>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</si>
  <si>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</si>
  <si>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</si>
  <si>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</si>
  <si>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</si>
  <si>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</si>
  <si>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</si>
  <si>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</si>
  <si>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</si>
  <si>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</si>
  <si>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</si>
  <si>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</si>
  <si>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</si>
  <si>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</si>
  <si>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</si>
  <si>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</si>
  <si>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</si>
  <si>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</si>
  <si>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</si>
  <si>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</si>
  <si>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</si>
  <si>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</si>
  <si>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</si>
  <si>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</si>
  <si>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</si>
  <si>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</si>
  <si>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</si>
  <si>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</si>
  <si>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</si>
  <si>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</si>
  <si>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</si>
  <si>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</si>
  <si>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</si>
  <si>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</si>
  <si>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</si>
  <si>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</si>
  <si>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</si>
  <si>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</si>
  <si>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</si>
  <si>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</si>
  <si>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</si>
  <si>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</si>
  <si>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</si>
  <si>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Stanje
30. lipnja 2024.</t>
  </si>
  <si>
    <t>Stanje: 30. lipnja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</si>
</sst>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4">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8" fillId="0" borderId="0" xfId="0" applyFont="1" applyAlignment="1">
      <alignment vertical="center" wrapText="1"/>
    </xf>
    <xf numFmtId="0" fontId="48" fillId="0" borderId="0" xfId="0" applyFont="1" applyAlignment="1">
      <alignment vertical="top" wrapText="1"/>
    </xf>
    <xf numFmtId="0" fontId="2" fillId="0" borderId="8" xfId="0" applyFont="1" applyBorder="1" applyAlignment="1">
      <alignment horizontal="right"/>
    </xf>
    <xf numFmtId="0" fontId="2" fillId="0" borderId="0" xfId="0" applyFont="1" applyAlignment="1">
      <alignment horizontal="justify" vertical="center" wrapText="1"/>
    </xf>
    <xf numFmtId="0" fontId="2" fillId="0" borderId="0" xfId="0" applyFont="1" applyAlignment="1">
      <alignment horizontal="justify" wrapText="1"/>
    </xf>
    <xf numFmtId="0" fontId="51" fillId="0" borderId="13" xfId="0" applyFont="1" applyBorder="1" applyAlignment="1">
      <alignment horizontal="justify" vertical="justify" wrapText="1"/>
    </xf>
    <xf numFmtId="0" fontId="51"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50" fillId="0" borderId="0" xfId="0" applyFont="1" applyAlignment="1">
      <alignment horizontal="left" wrapText="1"/>
    </xf>
    <xf numFmtId="0" fontId="22" fillId="0" borderId="0" xfId="0" applyFont="1" applyAlignment="1">
      <alignment horizontal="center" wrapText="1"/>
    </xf>
    <xf numFmtId="0" fontId="50" fillId="0" borderId="0" xfId="0" applyFont="1" applyAlignment="1">
      <alignment horizontal="left" vertical="top"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22" fillId="0" borderId="0" xfId="0" applyFont="1" applyAlignment="1">
      <alignment horizontal="center" vertical="center" wrapText="1"/>
    </xf>
    <xf numFmtId="0" fontId="46"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xf numFmtId="0" fontId="2" fillId="0" borderId="8" xfId="0" applyFont="1" applyBorder="1" applyAlignment="1"/>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1489163</c:v>
                </c:pt>
                <c:pt idx="1">
                  <c:v>122911</c:v>
                </c:pt>
                <c:pt idx="2">
                  <c:v>87168</c:v>
                </c:pt>
                <c:pt idx="3">
                  <c:v>17940</c:v>
                </c:pt>
                <c:pt idx="4">
                  <c:v>18054</c:v>
                </c:pt>
                <c:pt idx="5">
                  <c:v>182</c:v>
                </c:pt>
                <c:pt idx="6">
                  <c:v>3806</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745588</c:v>
                </c:pt>
                <c:pt idx="1">
                  <c:v>470220</c:v>
                </c:pt>
                <c:pt idx="2">
                  <c:v>378057</c:v>
                </c:pt>
                <c:pt idx="3">
                  <c:v>145359</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925430</c:v>
                </c:pt>
                <c:pt idx="1">
                  <c:v>813794</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97582</c:v>
                </c:pt>
                <c:pt idx="1">
                  <c:v>40876</c:v>
                </c:pt>
                <c:pt idx="2">
                  <c:v>43804</c:v>
                </c:pt>
                <c:pt idx="3">
                  <c:v>39018</c:v>
                </c:pt>
                <c:pt idx="4">
                  <c:v>70857</c:v>
                </c:pt>
                <c:pt idx="5">
                  <c:v>37191</c:v>
                </c:pt>
                <c:pt idx="6">
                  <c:v>33573</c:v>
                </c:pt>
                <c:pt idx="7">
                  <c:v>129731</c:v>
                </c:pt>
                <c:pt idx="8">
                  <c:v>19012</c:v>
                </c:pt>
                <c:pt idx="9">
                  <c:v>22514</c:v>
                </c:pt>
                <c:pt idx="10">
                  <c:v>20482</c:v>
                </c:pt>
                <c:pt idx="11">
                  <c:v>44891</c:v>
                </c:pt>
                <c:pt idx="12">
                  <c:v>70232</c:v>
                </c:pt>
                <c:pt idx="13">
                  <c:v>94800</c:v>
                </c:pt>
                <c:pt idx="14">
                  <c:v>39275</c:v>
                </c:pt>
                <c:pt idx="15">
                  <c:v>46453</c:v>
                </c:pt>
                <c:pt idx="16">
                  <c:v>183736</c:v>
                </c:pt>
                <c:pt idx="17">
                  <c:v>111522</c:v>
                </c:pt>
                <c:pt idx="18">
                  <c:v>56494</c:v>
                </c:pt>
                <c:pt idx="19">
                  <c:v>43575</c:v>
                </c:pt>
                <c:pt idx="20">
                  <c:v>493606</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486</c:v>
                </c:pt>
                <c:pt idx="1">
                  <c:v>67</c:v>
                </c:pt>
                <c:pt idx="2">
                  <c:v>2909</c:v>
                </c:pt>
                <c:pt idx="3">
                  <c:v>67</c:v>
                </c:pt>
                <c:pt idx="4">
                  <c:v>360</c:v>
                </c:pt>
                <c:pt idx="5">
                  <c:v>2842</c:v>
                </c:pt>
                <c:pt idx="6">
                  <c:v>3168</c:v>
                </c:pt>
                <c:pt idx="7">
                  <c:v>2528</c:v>
                </c:pt>
                <c:pt idx="8">
                  <c:v>1146</c:v>
                </c:pt>
                <c:pt idx="9">
                  <c:v>359</c:v>
                </c:pt>
                <c:pt idx="10">
                  <c:v>126</c:v>
                </c:pt>
                <c:pt idx="11">
                  <c:v>236</c:v>
                </c:pt>
                <c:pt idx="12">
                  <c:v>2274</c:v>
                </c:pt>
                <c:pt idx="13">
                  <c:v>2450</c:v>
                </c:pt>
                <c:pt idx="14">
                  <c:v>56</c:v>
                </c:pt>
                <c:pt idx="15">
                  <c:v>294</c:v>
                </c:pt>
                <c:pt idx="16">
                  <c:v>543</c:v>
                </c:pt>
                <c:pt idx="17">
                  <c:v>270</c:v>
                </c:pt>
                <c:pt idx="18">
                  <c:v>322</c:v>
                </c:pt>
                <c:pt idx="19">
                  <c:v>16</c:v>
                </c:pt>
                <c:pt idx="20">
                  <c:v>1</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230</c:v>
                </c:pt>
                <c:pt idx="1">
                  <c:v>11</c:v>
                </c:pt>
                <c:pt idx="2">
                  <c:v>1127</c:v>
                </c:pt>
                <c:pt idx="3">
                  <c:v>12</c:v>
                </c:pt>
                <c:pt idx="4">
                  <c:v>49</c:v>
                </c:pt>
                <c:pt idx="5">
                  <c:v>445</c:v>
                </c:pt>
                <c:pt idx="6">
                  <c:v>2234</c:v>
                </c:pt>
                <c:pt idx="7">
                  <c:v>217</c:v>
                </c:pt>
                <c:pt idx="8">
                  <c:v>1454</c:v>
                </c:pt>
                <c:pt idx="9">
                  <c:v>179</c:v>
                </c:pt>
                <c:pt idx="10">
                  <c:v>103</c:v>
                </c:pt>
                <c:pt idx="11">
                  <c:v>192</c:v>
                </c:pt>
                <c:pt idx="12">
                  <c:v>1773</c:v>
                </c:pt>
                <c:pt idx="13">
                  <c:v>1084</c:v>
                </c:pt>
                <c:pt idx="14">
                  <c:v>66</c:v>
                </c:pt>
                <c:pt idx="15">
                  <c:v>371</c:v>
                </c:pt>
                <c:pt idx="16">
                  <c:v>1262</c:v>
                </c:pt>
                <c:pt idx="17">
                  <c:v>149</c:v>
                </c:pt>
                <c:pt idx="18">
                  <c:v>461</c:v>
                </c:pt>
                <c:pt idx="19">
                  <c:v>22</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1213</c:v>
                </c:pt>
                <c:pt idx="1">
                  <c:v>429</c:v>
                </c:pt>
                <c:pt idx="2">
                  <c:v>432</c:v>
                </c:pt>
                <c:pt idx="3">
                  <c:v>546</c:v>
                </c:pt>
                <c:pt idx="4">
                  <c:v>689</c:v>
                </c:pt>
                <c:pt idx="5">
                  <c:v>273</c:v>
                </c:pt>
                <c:pt idx="6">
                  <c:v>345</c:v>
                </c:pt>
                <c:pt idx="7">
                  <c:v>2031</c:v>
                </c:pt>
                <c:pt idx="8">
                  <c:v>157</c:v>
                </c:pt>
                <c:pt idx="9">
                  <c:v>202</c:v>
                </c:pt>
                <c:pt idx="10">
                  <c:v>196</c:v>
                </c:pt>
                <c:pt idx="11">
                  <c:v>490</c:v>
                </c:pt>
                <c:pt idx="12">
                  <c:v>804</c:v>
                </c:pt>
                <c:pt idx="13">
                  <c:v>1029</c:v>
                </c:pt>
                <c:pt idx="14">
                  <c:v>428</c:v>
                </c:pt>
                <c:pt idx="15">
                  <c:v>420</c:v>
                </c:pt>
                <c:pt idx="16">
                  <c:v>2421</c:v>
                </c:pt>
                <c:pt idx="17">
                  <c:v>1529</c:v>
                </c:pt>
                <c:pt idx="18">
                  <c:v>707</c:v>
                </c:pt>
                <c:pt idx="19">
                  <c:v>483</c:v>
                </c:pt>
                <c:pt idx="20">
                  <c:v>5701</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616</c:v>
                </c:pt>
                <c:pt idx="1">
                  <c:v>240</c:v>
                </c:pt>
                <c:pt idx="2">
                  <c:v>222</c:v>
                </c:pt>
                <c:pt idx="3">
                  <c:v>282</c:v>
                </c:pt>
                <c:pt idx="4">
                  <c:v>433</c:v>
                </c:pt>
                <c:pt idx="5">
                  <c:v>183</c:v>
                </c:pt>
                <c:pt idx="6">
                  <c:v>172</c:v>
                </c:pt>
                <c:pt idx="7">
                  <c:v>1279</c:v>
                </c:pt>
                <c:pt idx="8">
                  <c:v>97</c:v>
                </c:pt>
                <c:pt idx="9">
                  <c:v>113</c:v>
                </c:pt>
                <c:pt idx="10">
                  <c:v>76</c:v>
                </c:pt>
                <c:pt idx="11">
                  <c:v>188</c:v>
                </c:pt>
                <c:pt idx="12">
                  <c:v>395</c:v>
                </c:pt>
                <c:pt idx="13">
                  <c:v>442</c:v>
                </c:pt>
                <c:pt idx="14">
                  <c:v>284</c:v>
                </c:pt>
                <c:pt idx="15">
                  <c:v>191</c:v>
                </c:pt>
                <c:pt idx="16">
                  <c:v>1271</c:v>
                </c:pt>
                <c:pt idx="17">
                  <c:v>1107</c:v>
                </c:pt>
                <c:pt idx="18">
                  <c:v>393</c:v>
                </c:pt>
                <c:pt idx="19">
                  <c:v>251</c:v>
                </c:pt>
                <c:pt idx="20">
                  <c:v>3211</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2675</c:v>
                </c:pt>
                <c:pt idx="1">
                  <c:v>379</c:v>
                </c:pt>
                <c:pt idx="2">
                  <c:v>20720</c:v>
                </c:pt>
                <c:pt idx="3">
                  <c:v>1115</c:v>
                </c:pt>
                <c:pt idx="4">
                  <c:v>1170</c:v>
                </c:pt>
                <c:pt idx="5">
                  <c:v>13203</c:v>
                </c:pt>
                <c:pt idx="6">
                  <c:v>15595</c:v>
                </c:pt>
                <c:pt idx="7">
                  <c:v>7007</c:v>
                </c:pt>
                <c:pt idx="8">
                  <c:v>7125</c:v>
                </c:pt>
                <c:pt idx="9">
                  <c:v>9336</c:v>
                </c:pt>
                <c:pt idx="10">
                  <c:v>1374</c:v>
                </c:pt>
                <c:pt idx="11">
                  <c:v>860</c:v>
                </c:pt>
                <c:pt idx="12">
                  <c:v>7070</c:v>
                </c:pt>
                <c:pt idx="13">
                  <c:v>3104</c:v>
                </c:pt>
                <c:pt idx="14">
                  <c:v>4149</c:v>
                </c:pt>
                <c:pt idx="15">
                  <c:v>664</c:v>
                </c:pt>
                <c:pt idx="16">
                  <c:v>4468</c:v>
                </c:pt>
                <c:pt idx="17">
                  <c:v>1358</c:v>
                </c:pt>
                <c:pt idx="18">
                  <c:v>1239</c:v>
                </c:pt>
                <c:pt idx="19">
                  <c:v>27</c:v>
                </c:pt>
                <c:pt idx="20">
                  <c:v>13</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1252</c:v>
                </c:pt>
                <c:pt idx="1">
                  <c:v>32</c:v>
                </c:pt>
                <c:pt idx="2">
                  <c:v>9605</c:v>
                </c:pt>
                <c:pt idx="3">
                  <c:v>319</c:v>
                </c:pt>
                <c:pt idx="4">
                  <c:v>438</c:v>
                </c:pt>
                <c:pt idx="5">
                  <c:v>2068</c:v>
                </c:pt>
                <c:pt idx="6">
                  <c:v>16839</c:v>
                </c:pt>
                <c:pt idx="7">
                  <c:v>2215</c:v>
                </c:pt>
                <c:pt idx="8">
                  <c:v>7524</c:v>
                </c:pt>
                <c:pt idx="9">
                  <c:v>5110</c:v>
                </c:pt>
                <c:pt idx="10">
                  <c:v>2845</c:v>
                </c:pt>
                <c:pt idx="11">
                  <c:v>550</c:v>
                </c:pt>
                <c:pt idx="12">
                  <c:v>8019</c:v>
                </c:pt>
                <c:pt idx="13">
                  <c:v>2715</c:v>
                </c:pt>
                <c:pt idx="14">
                  <c:v>3664</c:v>
                </c:pt>
                <c:pt idx="15">
                  <c:v>3440</c:v>
                </c:pt>
                <c:pt idx="16">
                  <c:v>13740</c:v>
                </c:pt>
                <c:pt idx="17">
                  <c:v>1906</c:v>
                </c:pt>
                <c:pt idx="18">
                  <c:v>4367</c:v>
                </c:pt>
                <c:pt idx="19">
                  <c:v>131</c:v>
                </c:pt>
                <c:pt idx="20">
                  <c:v>21</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7849</c:v>
                </c:pt>
                <c:pt idx="1">
                  <c:v>2975</c:v>
                </c:pt>
                <c:pt idx="2">
                  <c:v>2496</c:v>
                </c:pt>
                <c:pt idx="3">
                  <c:v>2080</c:v>
                </c:pt>
                <c:pt idx="4">
                  <c:v>5739</c:v>
                </c:pt>
                <c:pt idx="5">
                  <c:v>2345</c:v>
                </c:pt>
                <c:pt idx="6">
                  <c:v>2188</c:v>
                </c:pt>
                <c:pt idx="7">
                  <c:v>5611</c:v>
                </c:pt>
                <c:pt idx="8">
                  <c:v>757</c:v>
                </c:pt>
                <c:pt idx="9">
                  <c:v>1344</c:v>
                </c:pt>
                <c:pt idx="10">
                  <c:v>1266</c:v>
                </c:pt>
                <c:pt idx="11">
                  <c:v>3168</c:v>
                </c:pt>
                <c:pt idx="12">
                  <c:v>3147</c:v>
                </c:pt>
                <c:pt idx="13">
                  <c:v>6712</c:v>
                </c:pt>
                <c:pt idx="14">
                  <c:v>1614</c:v>
                </c:pt>
                <c:pt idx="15">
                  <c:v>2722</c:v>
                </c:pt>
                <c:pt idx="16">
                  <c:v>8564</c:v>
                </c:pt>
                <c:pt idx="17">
                  <c:v>4225</c:v>
                </c:pt>
                <c:pt idx="18">
                  <c:v>1962</c:v>
                </c:pt>
                <c:pt idx="19">
                  <c:v>3542</c:v>
                </c:pt>
                <c:pt idx="20">
                  <c:v>32492</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4876</c:v>
                </c:pt>
                <c:pt idx="1">
                  <c:v>2228</c:v>
                </c:pt>
                <c:pt idx="2">
                  <c:v>2050</c:v>
                </c:pt>
                <c:pt idx="3">
                  <c:v>1586</c:v>
                </c:pt>
                <c:pt idx="4">
                  <c:v>4321</c:v>
                </c:pt>
                <c:pt idx="5">
                  <c:v>1840</c:v>
                </c:pt>
                <c:pt idx="6">
                  <c:v>1692</c:v>
                </c:pt>
                <c:pt idx="7">
                  <c:v>5312</c:v>
                </c:pt>
                <c:pt idx="8">
                  <c:v>668</c:v>
                </c:pt>
                <c:pt idx="9">
                  <c:v>1116</c:v>
                </c:pt>
                <c:pt idx="10">
                  <c:v>957</c:v>
                </c:pt>
                <c:pt idx="11">
                  <c:v>2055</c:v>
                </c:pt>
                <c:pt idx="12">
                  <c:v>2980</c:v>
                </c:pt>
                <c:pt idx="13">
                  <c:v>5076</c:v>
                </c:pt>
                <c:pt idx="14">
                  <c:v>1552</c:v>
                </c:pt>
                <c:pt idx="15">
                  <c:v>2270</c:v>
                </c:pt>
                <c:pt idx="16">
                  <c:v>8089</c:v>
                </c:pt>
                <c:pt idx="17">
                  <c:v>3807</c:v>
                </c:pt>
                <c:pt idx="18">
                  <c:v>1619</c:v>
                </c:pt>
                <c:pt idx="19">
                  <c:v>2482</c:v>
                </c:pt>
                <c:pt idx="20">
                  <c:v>30329</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zoomScaleNormal="100" workbookViewId="0">
      <selection activeCell="J5" sqref="J5"/>
    </sheetView>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5" t="s">
        <v>131</v>
      </c>
      <c r="C2" s="125"/>
      <c r="D2" s="125"/>
      <c r="E2" s="125"/>
      <c r="F2" s="125"/>
      <c r="G2" s="21"/>
      <c r="H2" s="21"/>
      <c r="I2" s="46"/>
      <c r="J2" s="47"/>
    </row>
    <row r="3" spans="1:12" ht="13.5" customHeight="1" x14ac:dyDescent="0.2"/>
    <row r="4" spans="1:12" x14ac:dyDescent="0.2">
      <c r="B4" s="5" t="s">
        <v>116</v>
      </c>
      <c r="C4" s="5"/>
      <c r="D4" s="5"/>
      <c r="E4" s="5"/>
      <c r="F4" s="5"/>
      <c r="I4" s="48"/>
    </row>
    <row r="5" spans="1:12" ht="25.5" customHeight="1" x14ac:dyDescent="0.2">
      <c r="B5" s="126" t="s">
        <v>1</v>
      </c>
      <c r="C5" s="128" t="s">
        <v>132</v>
      </c>
      <c r="D5" s="130" t="s">
        <v>137</v>
      </c>
      <c r="E5" s="131"/>
      <c r="F5" s="132"/>
    </row>
    <row r="6" spans="1:12" ht="15.75" customHeight="1" x14ac:dyDescent="0.2">
      <c r="B6" s="127"/>
      <c r="C6" s="129"/>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780402</v>
      </c>
      <c r="E8" s="103">
        <v>708761</v>
      </c>
      <c r="F8" s="104">
        <f>SUM(D8:E8)</f>
        <v>1489163</v>
      </c>
      <c r="H8" s="29"/>
      <c r="J8" s="53"/>
      <c r="L8" s="31"/>
    </row>
    <row r="9" spans="1:12" ht="15" customHeight="1" x14ac:dyDescent="0.2">
      <c r="B9" s="39" t="s">
        <v>7</v>
      </c>
      <c r="C9" s="40" t="s">
        <v>8</v>
      </c>
      <c r="D9" s="105">
        <v>63608</v>
      </c>
      <c r="E9" s="105">
        <v>59303</v>
      </c>
      <c r="F9" s="106">
        <f t="shared" ref="F9:F14" si="0">SUM(D9:E9)</f>
        <v>122911</v>
      </c>
      <c r="H9" s="29"/>
      <c r="J9" s="53"/>
      <c r="L9" s="31"/>
    </row>
    <row r="10" spans="1:12" ht="15" customHeight="1" x14ac:dyDescent="0.2">
      <c r="B10" s="39" t="s">
        <v>9</v>
      </c>
      <c r="C10" s="40" t="s">
        <v>10</v>
      </c>
      <c r="D10" s="105">
        <v>55816</v>
      </c>
      <c r="E10" s="105">
        <v>31352</v>
      </c>
      <c r="F10" s="106">
        <f t="shared" si="0"/>
        <v>87168</v>
      </c>
      <c r="H10" s="29"/>
      <c r="J10" s="53"/>
      <c r="L10" s="31"/>
    </row>
    <row r="11" spans="1:12" ht="15" customHeight="1" x14ac:dyDescent="0.2">
      <c r="B11" s="39" t="s">
        <v>11</v>
      </c>
      <c r="C11" s="40" t="s">
        <v>12</v>
      </c>
      <c r="D11" s="105">
        <v>12324</v>
      </c>
      <c r="E11" s="105">
        <v>5616</v>
      </c>
      <c r="F11" s="106">
        <f t="shared" si="0"/>
        <v>17940</v>
      </c>
      <c r="H11" s="29"/>
      <c r="J11" s="53"/>
      <c r="L11" s="31"/>
    </row>
    <row r="12" spans="1:12" ht="15" customHeight="1" x14ac:dyDescent="0.2">
      <c r="B12" s="39" t="s">
        <v>13</v>
      </c>
      <c r="C12" s="40" t="s">
        <v>14</v>
      </c>
      <c r="D12" s="105">
        <v>11609</v>
      </c>
      <c r="E12" s="105">
        <v>6445</v>
      </c>
      <c r="F12" s="106">
        <f t="shared" si="0"/>
        <v>18054</v>
      </c>
      <c r="H12" s="29"/>
      <c r="J12" s="53"/>
      <c r="L12" s="31"/>
    </row>
    <row r="13" spans="1:12" ht="51" customHeight="1" x14ac:dyDescent="0.2">
      <c r="B13" s="39" t="s">
        <v>15</v>
      </c>
      <c r="C13" s="88" t="s">
        <v>16</v>
      </c>
      <c r="D13" s="105">
        <v>124</v>
      </c>
      <c r="E13" s="105">
        <v>58</v>
      </c>
      <c r="F13" s="106">
        <f t="shared" si="0"/>
        <v>182</v>
      </c>
      <c r="H13" s="29"/>
      <c r="J13" s="54"/>
      <c r="L13" s="31"/>
    </row>
    <row r="14" spans="1:12" ht="15" customHeight="1" x14ac:dyDescent="0.2">
      <c r="B14" s="39" t="s">
        <v>17</v>
      </c>
      <c r="C14" s="40" t="s">
        <v>18</v>
      </c>
      <c r="D14" s="107">
        <v>1547</v>
      </c>
      <c r="E14" s="107">
        <v>2259</v>
      </c>
      <c r="F14" s="108">
        <f t="shared" si="0"/>
        <v>3806</v>
      </c>
      <c r="H14" s="29"/>
      <c r="J14" s="53"/>
      <c r="L14" s="31"/>
    </row>
    <row r="15" spans="1:12" ht="15" customHeight="1" x14ac:dyDescent="0.2">
      <c r="B15" s="133" t="s">
        <v>19</v>
      </c>
      <c r="C15" s="134"/>
      <c r="D15" s="109">
        <f>SUM(D8:D14)</f>
        <v>925430</v>
      </c>
      <c r="E15" s="109">
        <f t="shared" ref="E15:F15" si="1">SUM(E8:E14)</f>
        <v>813794</v>
      </c>
      <c r="F15" s="109">
        <f t="shared" si="1"/>
        <v>1739224</v>
      </c>
      <c r="L15" s="55"/>
    </row>
    <row r="16" spans="1:12" ht="12.75" customHeight="1" x14ac:dyDescent="0.2">
      <c r="A16" s="119"/>
      <c r="B16" s="123" t="s">
        <v>134</v>
      </c>
      <c r="C16" s="123"/>
      <c r="D16" s="123"/>
      <c r="E16" s="123"/>
      <c r="F16" s="123"/>
      <c r="G16" s="119"/>
    </row>
    <row r="17" spans="1:19" x14ac:dyDescent="0.2">
      <c r="A17" s="119"/>
      <c r="B17" s="124"/>
      <c r="C17" s="124"/>
      <c r="D17" s="124"/>
      <c r="E17" s="124"/>
      <c r="F17" s="124"/>
      <c r="G17" s="119"/>
    </row>
    <row r="18" spans="1:19" x14ac:dyDescent="0.2">
      <c r="A18" s="119"/>
      <c r="B18" s="124"/>
      <c r="C18" s="124"/>
      <c r="D18" s="124"/>
      <c r="E18" s="124"/>
      <c r="F18" s="124"/>
      <c r="G18" s="119"/>
      <c r="J18" s="121"/>
      <c r="K18" s="122"/>
      <c r="L18" s="122"/>
      <c r="M18" s="122"/>
      <c r="N18" s="122"/>
      <c r="O18" s="122"/>
      <c r="P18" s="122"/>
      <c r="Q18" s="122"/>
      <c r="R18" s="122"/>
      <c r="S18" s="122"/>
    </row>
    <row r="19" spans="1:19" x14ac:dyDescent="0.2">
      <c r="A19" s="119"/>
      <c r="B19" s="124"/>
      <c r="C19" s="124"/>
      <c r="D19" s="124"/>
      <c r="E19" s="124"/>
      <c r="F19" s="124"/>
      <c r="G19" s="119"/>
    </row>
    <row r="20" spans="1:19" x14ac:dyDescent="0.2">
      <c r="A20" s="119"/>
      <c r="B20" s="124"/>
      <c r="C20" s="124"/>
      <c r="D20" s="124"/>
      <c r="E20" s="124"/>
      <c r="F20" s="124"/>
      <c r="G20" s="119"/>
    </row>
    <row r="21" spans="1:19" x14ac:dyDescent="0.2">
      <c r="A21" s="119"/>
      <c r="B21" s="124"/>
      <c r="C21" s="124"/>
      <c r="D21" s="124"/>
      <c r="E21" s="124"/>
      <c r="F21" s="124"/>
      <c r="G21" s="119"/>
    </row>
    <row r="22" spans="1:19" x14ac:dyDescent="0.2">
      <c r="A22" s="119"/>
      <c r="B22" s="124"/>
      <c r="C22" s="124"/>
      <c r="D22" s="124"/>
      <c r="E22" s="124"/>
      <c r="F22" s="124"/>
      <c r="G22" s="119"/>
    </row>
    <row r="23" spans="1:19" x14ac:dyDescent="0.2">
      <c r="A23" s="119"/>
      <c r="B23" s="124"/>
      <c r="C23" s="124"/>
      <c r="D23" s="124"/>
      <c r="E23" s="124"/>
      <c r="F23" s="124"/>
      <c r="G23" s="119"/>
    </row>
    <row r="24" spans="1:19" x14ac:dyDescent="0.2">
      <c r="A24" s="118"/>
      <c r="B24" s="124"/>
      <c r="C24" s="124"/>
      <c r="D24" s="124"/>
      <c r="E24" s="124"/>
      <c r="F24" s="124"/>
      <c r="G24" s="118"/>
    </row>
    <row r="25" spans="1:19" x14ac:dyDescent="0.2">
      <c r="B25" s="124"/>
      <c r="C25" s="124"/>
      <c r="D25" s="124"/>
      <c r="E25" s="124"/>
      <c r="F25" s="124"/>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tabSelected="1" zoomScaleNormal="100" workbookViewId="0">
      <selection activeCell="H9" sqref="H9"/>
    </sheetView>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5" t="s">
        <v>130</v>
      </c>
      <c r="C2" s="125"/>
      <c r="D2" s="125"/>
      <c r="E2" s="125"/>
      <c r="F2" s="125"/>
      <c r="G2" s="125"/>
      <c r="H2" s="125"/>
    </row>
    <row r="4" spans="2:16" ht="15" customHeight="1" x14ac:dyDescent="0.2">
      <c r="B4" s="5" t="s">
        <v>0</v>
      </c>
      <c r="C4" s="5"/>
      <c r="D4" s="5"/>
      <c r="E4" s="5"/>
      <c r="H4" s="120" t="s">
        <v>138</v>
      </c>
    </row>
    <row r="5" spans="2:16" ht="67.5" x14ac:dyDescent="0.2">
      <c r="B5" s="32" t="s">
        <v>1</v>
      </c>
      <c r="C5" s="33" t="s">
        <v>132</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639399</v>
      </c>
      <c r="E7" s="96">
        <v>402399</v>
      </c>
      <c r="F7" s="96">
        <v>325294</v>
      </c>
      <c r="G7" s="96">
        <v>122071</v>
      </c>
      <c r="H7" s="97">
        <f>SUM(D7:G7)</f>
        <v>1489163</v>
      </c>
      <c r="K7" s="42"/>
      <c r="L7" s="42"/>
      <c r="M7" s="42"/>
      <c r="N7" s="43"/>
      <c r="P7" s="1" t="s">
        <v>25</v>
      </c>
    </row>
    <row r="8" spans="2:16" ht="21.95" customHeight="1" x14ac:dyDescent="0.2">
      <c r="B8" s="39" t="s">
        <v>7</v>
      </c>
      <c r="C8" s="40" t="s">
        <v>8</v>
      </c>
      <c r="D8" s="98">
        <v>65912</v>
      </c>
      <c r="E8" s="98">
        <v>28835</v>
      </c>
      <c r="F8" s="98">
        <v>20154</v>
      </c>
      <c r="G8" s="98">
        <v>8010</v>
      </c>
      <c r="H8" s="99">
        <f t="shared" ref="H8:H13" si="0">SUM(D8:G8)</f>
        <v>122911</v>
      </c>
      <c r="K8" s="42"/>
      <c r="L8" s="41"/>
      <c r="M8" s="41"/>
      <c r="P8" s="2">
        <f>H7-'T 1.'!F8</f>
        <v>0</v>
      </c>
    </row>
    <row r="9" spans="2:16" ht="21.95" customHeight="1" x14ac:dyDescent="0.2">
      <c r="B9" s="39" t="s">
        <v>9</v>
      </c>
      <c r="C9" s="40" t="s">
        <v>10</v>
      </c>
      <c r="D9" s="98">
        <v>29321</v>
      </c>
      <c r="E9" s="98">
        <v>28076</v>
      </c>
      <c r="F9" s="98">
        <v>20880</v>
      </c>
      <c r="G9" s="98">
        <v>8891</v>
      </c>
      <c r="H9" s="99">
        <f t="shared" si="0"/>
        <v>87168</v>
      </c>
      <c r="K9" s="42"/>
      <c r="L9" s="41"/>
      <c r="M9" s="41"/>
      <c r="P9" s="2">
        <f>H8-'T 1.'!F9</f>
        <v>0</v>
      </c>
    </row>
    <row r="10" spans="2:16" ht="21.95" customHeight="1" x14ac:dyDescent="0.2">
      <c r="B10" s="39" t="s">
        <v>11</v>
      </c>
      <c r="C10" s="40" t="s">
        <v>12</v>
      </c>
      <c r="D10" s="98">
        <v>5149</v>
      </c>
      <c r="E10" s="98">
        <v>4644</v>
      </c>
      <c r="F10" s="98">
        <v>5760</v>
      </c>
      <c r="G10" s="98">
        <v>2387</v>
      </c>
      <c r="H10" s="99">
        <f t="shared" si="0"/>
        <v>17940</v>
      </c>
      <c r="K10" s="43"/>
      <c r="L10" s="44"/>
      <c r="M10" s="41"/>
      <c r="P10" s="2">
        <f>H9-'T 1.'!F10</f>
        <v>0</v>
      </c>
    </row>
    <row r="11" spans="2:16" ht="21.95" customHeight="1" x14ac:dyDescent="0.2">
      <c r="B11" s="39" t="s">
        <v>13</v>
      </c>
      <c r="C11" s="40" t="s">
        <v>14</v>
      </c>
      <c r="D11" s="98">
        <v>5253</v>
      </c>
      <c r="E11" s="98">
        <v>5254</v>
      </c>
      <c r="F11" s="98">
        <v>4295</v>
      </c>
      <c r="G11" s="98">
        <v>3252</v>
      </c>
      <c r="H11" s="99">
        <f t="shared" si="0"/>
        <v>18054</v>
      </c>
      <c r="K11" s="45"/>
      <c r="L11" s="44"/>
      <c r="M11" s="41"/>
      <c r="P11" s="2">
        <f>H10-'T 1.'!F11</f>
        <v>0</v>
      </c>
    </row>
    <row r="12" spans="2:16" ht="51" customHeight="1" x14ac:dyDescent="0.2">
      <c r="B12" s="39" t="s">
        <v>15</v>
      </c>
      <c r="C12" s="88" t="s">
        <v>16</v>
      </c>
      <c r="D12" s="98">
        <v>94</v>
      </c>
      <c r="E12" s="98">
        <v>47</v>
      </c>
      <c r="F12" s="98">
        <v>23</v>
      </c>
      <c r="G12" s="98">
        <v>18</v>
      </c>
      <c r="H12" s="99">
        <f t="shared" si="0"/>
        <v>182</v>
      </c>
      <c r="K12" s="45"/>
      <c r="L12" s="44"/>
      <c r="M12" s="41"/>
      <c r="P12" s="2">
        <f>H11-'T 1.'!F12</f>
        <v>0</v>
      </c>
    </row>
    <row r="13" spans="2:16" ht="21.95" customHeight="1" x14ac:dyDescent="0.2">
      <c r="B13" s="39" t="s">
        <v>17</v>
      </c>
      <c r="C13" s="40" t="s">
        <v>18</v>
      </c>
      <c r="D13" s="100">
        <v>460</v>
      </c>
      <c r="E13" s="100">
        <v>965</v>
      </c>
      <c r="F13" s="100">
        <v>1651</v>
      </c>
      <c r="G13" s="100">
        <v>730</v>
      </c>
      <c r="H13" s="101">
        <f t="shared" si="0"/>
        <v>3806</v>
      </c>
      <c r="K13" s="45"/>
      <c r="L13" s="44"/>
      <c r="M13" s="41"/>
      <c r="P13" s="2">
        <f>H12-'T 1.'!F13</f>
        <v>0</v>
      </c>
    </row>
    <row r="14" spans="2:16" ht="21.95" customHeight="1" x14ac:dyDescent="0.2">
      <c r="B14" s="135" t="s">
        <v>19</v>
      </c>
      <c r="C14" s="136"/>
      <c r="D14" s="102">
        <f>SUM(D7:D13)</f>
        <v>745588</v>
      </c>
      <c r="E14" s="102">
        <f t="shared" ref="E14:H14" si="1">SUM(E7:E13)</f>
        <v>470220</v>
      </c>
      <c r="F14" s="102">
        <f t="shared" si="1"/>
        <v>378057</v>
      </c>
      <c r="G14" s="102">
        <f t="shared" si="1"/>
        <v>145359</v>
      </c>
      <c r="H14" s="102">
        <f t="shared" si="1"/>
        <v>1739224</v>
      </c>
      <c r="K14" s="44"/>
      <c r="L14" s="44"/>
      <c r="M14" s="41"/>
      <c r="P14" s="2">
        <f>H13-'T 1.'!F14</f>
        <v>0</v>
      </c>
    </row>
    <row r="15" spans="2:16" x14ac:dyDescent="0.2">
      <c r="B15" s="93"/>
      <c r="C15" s="94"/>
      <c r="D15" s="94"/>
      <c r="E15" s="94"/>
      <c r="F15" s="94"/>
      <c r="G15" s="94"/>
      <c r="H15" s="94"/>
    </row>
    <row r="17" spans="2:8" x14ac:dyDescent="0.2">
      <c r="B17" s="137"/>
      <c r="C17" s="137"/>
      <c r="D17" s="137"/>
      <c r="E17" s="137"/>
      <c r="F17" s="137"/>
      <c r="G17" s="137"/>
      <c r="H17" s="137"/>
    </row>
    <row r="18" spans="2:8" x14ac:dyDescent="0.2">
      <c r="B18" s="138"/>
      <c r="C18" s="138"/>
      <c r="D18" s="138"/>
      <c r="E18" s="138"/>
      <c r="F18" s="138"/>
      <c r="G18" s="138"/>
      <c r="H18" s="138"/>
    </row>
  </sheetData>
  <mergeCells count="4">
    <mergeCell ref="B2:H2"/>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election activeCell="F14" sqref="F14"/>
    </sheetView>
  </sheetViews>
  <sheetFormatPr defaultColWidth="9.140625" defaultRowHeight="12.75" x14ac:dyDescent="0.2"/>
  <cols>
    <col min="1" max="1" width="9.140625" style="3"/>
    <col min="2" max="2" width="4.28515625" style="3" customWidth="1"/>
    <col min="3" max="3" width="8.140625" style="4" customWidth="1"/>
    <col min="4" max="4" width="49"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5" t="s">
        <v>26</v>
      </c>
      <c r="C2" s="125"/>
      <c r="D2" s="125"/>
      <c r="E2" s="125"/>
      <c r="F2" s="125"/>
      <c r="G2" s="125"/>
      <c r="H2" s="21"/>
    </row>
    <row r="3" spans="2:8" ht="13.5" customHeight="1" x14ac:dyDescent="0.2"/>
    <row r="4" spans="2:8" ht="15" customHeight="1" x14ac:dyDescent="0.2">
      <c r="B4" s="5" t="s">
        <v>20</v>
      </c>
      <c r="C4" s="6"/>
      <c r="D4" s="5"/>
      <c r="G4" s="120" t="str">
        <f>+'T 2.'!H4</f>
        <v>Stanje: 30. lipnja 2024.</v>
      </c>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39731</v>
      </c>
      <c r="F7" s="95">
        <v>18775</v>
      </c>
      <c r="G7" s="110">
        <f>SUM(E7:F7)</f>
        <v>58506</v>
      </c>
    </row>
    <row r="8" spans="2:8" ht="15" customHeight="1" x14ac:dyDescent="0.2">
      <c r="B8" s="90" t="s">
        <v>7</v>
      </c>
      <c r="C8" s="85" t="s">
        <v>32</v>
      </c>
      <c r="D8" s="27" t="s">
        <v>33</v>
      </c>
      <c r="E8" s="95">
        <v>3634</v>
      </c>
      <c r="F8" s="95">
        <v>494</v>
      </c>
      <c r="G8" s="110">
        <f>SUM(E8:F8)</f>
        <v>4128</v>
      </c>
    </row>
    <row r="9" spans="2:8" ht="15" customHeight="1" x14ac:dyDescent="0.2">
      <c r="B9" s="91" t="s">
        <v>9</v>
      </c>
      <c r="C9" s="85" t="s">
        <v>34</v>
      </c>
      <c r="D9" s="27" t="s">
        <v>35</v>
      </c>
      <c r="E9" s="95">
        <v>162236</v>
      </c>
      <c r="F9" s="95">
        <v>90683</v>
      </c>
      <c r="G9" s="110">
        <f t="shared" ref="G9:G28" si="0">SUM(E9:F9)</f>
        <v>252919</v>
      </c>
    </row>
    <row r="10" spans="2:8" ht="15" customHeight="1" x14ac:dyDescent="0.2">
      <c r="B10" s="91" t="s">
        <v>11</v>
      </c>
      <c r="C10" s="85" t="s">
        <v>36</v>
      </c>
      <c r="D10" s="27" t="s">
        <v>37</v>
      </c>
      <c r="E10" s="95">
        <v>11455</v>
      </c>
      <c r="F10" s="95">
        <v>3599</v>
      </c>
      <c r="G10" s="110">
        <f t="shared" si="0"/>
        <v>15054</v>
      </c>
    </row>
    <row r="11" spans="2:8" ht="27" customHeight="1" x14ac:dyDescent="0.2">
      <c r="B11" s="91" t="s">
        <v>13</v>
      </c>
      <c r="C11" s="85" t="s">
        <v>38</v>
      </c>
      <c r="D11" s="30" t="s">
        <v>39</v>
      </c>
      <c r="E11" s="95">
        <v>19176</v>
      </c>
      <c r="F11" s="95">
        <v>5810</v>
      </c>
      <c r="G11" s="110">
        <f t="shared" si="0"/>
        <v>24986</v>
      </c>
    </row>
    <row r="12" spans="2:8" ht="15" customHeight="1" x14ac:dyDescent="0.2">
      <c r="B12" s="91" t="s">
        <v>15</v>
      </c>
      <c r="C12" s="85" t="s">
        <v>40</v>
      </c>
      <c r="D12" s="30" t="s">
        <v>41</v>
      </c>
      <c r="E12" s="95">
        <v>130137</v>
      </c>
      <c r="F12" s="95">
        <v>17305</v>
      </c>
      <c r="G12" s="110">
        <f t="shared" si="0"/>
        <v>147442</v>
      </c>
    </row>
    <row r="13" spans="2:8" ht="27" customHeight="1" x14ac:dyDescent="0.2">
      <c r="B13" s="91" t="s">
        <v>17</v>
      </c>
      <c r="C13" s="85" t="s">
        <v>42</v>
      </c>
      <c r="D13" s="30" t="s">
        <v>43</v>
      </c>
      <c r="E13" s="95">
        <v>121166</v>
      </c>
      <c r="F13" s="95">
        <v>134795</v>
      </c>
      <c r="G13" s="110">
        <f t="shared" si="0"/>
        <v>255961</v>
      </c>
    </row>
    <row r="14" spans="2:8" ht="15" customHeight="1" x14ac:dyDescent="0.2">
      <c r="B14" s="39" t="s">
        <v>44</v>
      </c>
      <c r="C14" s="85" t="s">
        <v>45</v>
      </c>
      <c r="D14" s="27" t="s">
        <v>46</v>
      </c>
      <c r="E14" s="95">
        <v>73890</v>
      </c>
      <c r="F14" s="95">
        <v>20111</v>
      </c>
      <c r="G14" s="110">
        <f t="shared" si="0"/>
        <v>94001</v>
      </c>
    </row>
    <row r="15" spans="2:8" ht="15" customHeight="1" x14ac:dyDescent="0.2">
      <c r="B15" s="39" t="s">
        <v>47</v>
      </c>
      <c r="C15" s="85" t="s">
        <v>48</v>
      </c>
      <c r="D15" s="27" t="s">
        <v>49</v>
      </c>
      <c r="E15" s="95">
        <v>69277</v>
      </c>
      <c r="F15" s="95">
        <v>72087</v>
      </c>
      <c r="G15" s="110">
        <f t="shared" si="0"/>
        <v>141364</v>
      </c>
    </row>
    <row r="16" spans="2:8" ht="15" customHeight="1" x14ac:dyDescent="0.2">
      <c r="B16" s="39" t="s">
        <v>50</v>
      </c>
      <c r="C16" s="85" t="s">
        <v>51</v>
      </c>
      <c r="D16" s="27" t="s">
        <v>52</v>
      </c>
      <c r="E16" s="95">
        <v>39357</v>
      </c>
      <c r="F16" s="95">
        <v>21692</v>
      </c>
      <c r="G16" s="110">
        <f t="shared" si="0"/>
        <v>61049</v>
      </c>
    </row>
    <row r="17" spans="2:13" ht="15" customHeight="1" x14ac:dyDescent="0.2">
      <c r="B17" s="39" t="s">
        <v>53</v>
      </c>
      <c r="C17" s="85" t="s">
        <v>54</v>
      </c>
      <c r="D17" s="27" t="s">
        <v>55</v>
      </c>
      <c r="E17" s="95">
        <v>13129</v>
      </c>
      <c r="F17" s="95">
        <v>27745</v>
      </c>
      <c r="G17" s="110">
        <f t="shared" si="0"/>
        <v>40874</v>
      </c>
    </row>
    <row r="18" spans="2:13" ht="15" customHeight="1" x14ac:dyDescent="0.2">
      <c r="B18" s="39" t="s">
        <v>56</v>
      </c>
      <c r="C18" s="85" t="s">
        <v>57</v>
      </c>
      <c r="D18" s="27" t="s">
        <v>58</v>
      </c>
      <c r="E18" s="95">
        <v>9860</v>
      </c>
      <c r="F18" s="95">
        <v>6839</v>
      </c>
      <c r="G18" s="110">
        <f t="shared" si="0"/>
        <v>16699</v>
      </c>
    </row>
    <row r="19" spans="2:13" ht="15" customHeight="1" x14ac:dyDescent="0.2">
      <c r="B19" s="39" t="s">
        <v>59</v>
      </c>
      <c r="C19" s="85" t="s">
        <v>60</v>
      </c>
      <c r="D19" s="27" t="s">
        <v>61</v>
      </c>
      <c r="E19" s="95">
        <v>56206</v>
      </c>
      <c r="F19" s="95">
        <v>57593</v>
      </c>
      <c r="G19" s="110">
        <f t="shared" si="0"/>
        <v>113799</v>
      </c>
    </row>
    <row r="20" spans="2:13" ht="15" customHeight="1" x14ac:dyDescent="0.2">
      <c r="B20" s="39" t="s">
        <v>62</v>
      </c>
      <c r="C20" s="85" t="s">
        <v>63</v>
      </c>
      <c r="D20" s="27" t="s">
        <v>64</v>
      </c>
      <c r="E20" s="95">
        <v>35426</v>
      </c>
      <c r="F20" s="95">
        <v>29205</v>
      </c>
      <c r="G20" s="110">
        <f t="shared" si="0"/>
        <v>64631</v>
      </c>
    </row>
    <row r="21" spans="2:13" ht="15" customHeight="1" x14ac:dyDescent="0.2">
      <c r="B21" s="39" t="s">
        <v>65</v>
      </c>
      <c r="C21" s="85" t="s">
        <v>66</v>
      </c>
      <c r="D21" s="27" t="s">
        <v>67</v>
      </c>
      <c r="E21" s="95">
        <v>59461</v>
      </c>
      <c r="F21" s="95">
        <v>65024</v>
      </c>
      <c r="G21" s="110">
        <f t="shared" si="0"/>
        <v>124485</v>
      </c>
    </row>
    <row r="22" spans="2:13" ht="15" customHeight="1" x14ac:dyDescent="0.2">
      <c r="B22" s="39" t="s">
        <v>68</v>
      </c>
      <c r="C22" s="85" t="s">
        <v>69</v>
      </c>
      <c r="D22" s="27" t="s">
        <v>70</v>
      </c>
      <c r="E22" s="95">
        <v>24588</v>
      </c>
      <c r="F22" s="95">
        <v>96213</v>
      </c>
      <c r="G22" s="110">
        <f t="shared" si="0"/>
        <v>120801</v>
      </c>
    </row>
    <row r="23" spans="2:13" ht="15" customHeight="1" x14ac:dyDescent="0.2">
      <c r="B23" s="39" t="s">
        <v>71</v>
      </c>
      <c r="C23" s="85" t="s">
        <v>72</v>
      </c>
      <c r="D23" s="27" t="s">
        <v>73</v>
      </c>
      <c r="E23" s="95">
        <v>24715</v>
      </c>
      <c r="F23" s="95">
        <v>92177</v>
      </c>
      <c r="G23" s="110">
        <f t="shared" si="0"/>
        <v>116892</v>
      </c>
    </row>
    <row r="24" spans="2:13" ht="15" customHeight="1" x14ac:dyDescent="0.2">
      <c r="B24" s="39" t="s">
        <v>74</v>
      </c>
      <c r="C24" s="85" t="s">
        <v>75</v>
      </c>
      <c r="D24" s="27" t="s">
        <v>76</v>
      </c>
      <c r="E24" s="95">
        <v>16381</v>
      </c>
      <c r="F24" s="95">
        <v>18318</v>
      </c>
      <c r="G24" s="110">
        <f t="shared" si="0"/>
        <v>34699</v>
      </c>
    </row>
    <row r="25" spans="2:13" ht="15" customHeight="1" x14ac:dyDescent="0.2">
      <c r="B25" s="39" t="s">
        <v>77</v>
      </c>
      <c r="C25" s="85" t="s">
        <v>78</v>
      </c>
      <c r="D25" s="27" t="s">
        <v>79</v>
      </c>
      <c r="E25" s="95">
        <v>14062</v>
      </c>
      <c r="F25" s="95">
        <v>33010</v>
      </c>
      <c r="G25" s="110">
        <f t="shared" si="0"/>
        <v>47072</v>
      </c>
    </row>
    <row r="26" spans="2:13" ht="39" customHeight="1" x14ac:dyDescent="0.2">
      <c r="B26" s="39" t="s">
        <v>80</v>
      </c>
      <c r="C26" s="85" t="s">
        <v>81</v>
      </c>
      <c r="D26" s="30" t="s">
        <v>82</v>
      </c>
      <c r="E26" s="95">
        <v>328</v>
      </c>
      <c r="F26" s="95">
        <v>1265</v>
      </c>
      <c r="G26" s="110">
        <f t="shared" si="0"/>
        <v>1593</v>
      </c>
    </row>
    <row r="27" spans="2:13" ht="15" customHeight="1" x14ac:dyDescent="0.2">
      <c r="B27" s="39" t="s">
        <v>83</v>
      </c>
      <c r="C27" s="85" t="s">
        <v>84</v>
      </c>
      <c r="D27" s="27" t="s">
        <v>85</v>
      </c>
      <c r="E27" s="95">
        <v>211</v>
      </c>
      <c r="F27" s="95">
        <v>264</v>
      </c>
      <c r="G27" s="110">
        <f t="shared" si="0"/>
        <v>475</v>
      </c>
      <c r="M27" s="3" t="s">
        <v>25</v>
      </c>
    </row>
    <row r="28" spans="2:13" ht="15" customHeight="1" x14ac:dyDescent="0.2">
      <c r="B28" s="92" t="s">
        <v>86</v>
      </c>
      <c r="C28" s="84"/>
      <c r="D28" s="86" t="s">
        <v>87</v>
      </c>
      <c r="E28" s="95">
        <v>1004</v>
      </c>
      <c r="F28" s="95">
        <v>790</v>
      </c>
      <c r="G28" s="110">
        <f t="shared" si="0"/>
        <v>1794</v>
      </c>
      <c r="M28" s="42">
        <f>F29-'T 1.'!E15</f>
        <v>0</v>
      </c>
    </row>
    <row r="29" spans="2:13" ht="15" customHeight="1" x14ac:dyDescent="0.2">
      <c r="B29" s="139" t="s">
        <v>19</v>
      </c>
      <c r="C29" s="140"/>
      <c r="D29" s="140"/>
      <c r="E29" s="109">
        <f>SUM(E7:E28)</f>
        <v>925430</v>
      </c>
      <c r="F29" s="109">
        <f t="shared" ref="F29:G29" si="1">SUM(F7:F28)</f>
        <v>813794</v>
      </c>
      <c r="G29" s="109">
        <f t="shared" si="1"/>
        <v>1739224</v>
      </c>
      <c r="M29" s="42">
        <f>E29-'T 1.'!D15</f>
        <v>0</v>
      </c>
    </row>
    <row r="32" spans="2:13" x14ac:dyDescent="0.2">
      <c r="B32" s="141"/>
      <c r="C32" s="141"/>
      <c r="D32" s="141"/>
      <c r="E32" s="141"/>
      <c r="F32" s="141"/>
      <c r="G32" s="141"/>
    </row>
  </sheetData>
  <mergeCells count="3">
    <mergeCell ref="B2:G2"/>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election activeCell="K3" sqref="K3"/>
    </sheetView>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1.42578125" style="3" customWidth="1"/>
    <col min="10" max="10" width="6.28515625" style="3"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5" t="s">
        <v>129</v>
      </c>
      <c r="C1" s="125"/>
      <c r="D1" s="125"/>
      <c r="E1" s="125"/>
      <c r="F1" s="125"/>
      <c r="G1" s="125"/>
      <c r="H1" s="125"/>
      <c r="I1" s="125"/>
      <c r="J1" s="125"/>
      <c r="K1" s="125"/>
    </row>
    <row r="2" spans="2:19" ht="13.5" customHeight="1" x14ac:dyDescent="0.2"/>
    <row r="3" spans="2:19" ht="15" customHeight="1" x14ac:dyDescent="0.2">
      <c r="B3" s="5" t="s">
        <v>27</v>
      </c>
      <c r="C3" s="6"/>
      <c r="D3" s="5"/>
      <c r="E3" s="5"/>
      <c r="F3" s="5"/>
      <c r="G3" s="5"/>
      <c r="H3" s="5"/>
      <c r="J3" s="173"/>
      <c r="K3" s="120" t="str">
        <f>+'T 2.'!H4</f>
        <v>Stanje: 30. lipnja 2024.</v>
      </c>
    </row>
    <row r="4" spans="2:19" x14ac:dyDescent="0.2">
      <c r="B4" s="143" t="s">
        <v>88</v>
      </c>
      <c r="C4" s="145" t="s">
        <v>89</v>
      </c>
      <c r="D4" s="147" t="s">
        <v>133</v>
      </c>
      <c r="E4" s="148"/>
      <c r="F4" s="148"/>
      <c r="G4" s="148"/>
      <c r="H4" s="148"/>
      <c r="I4" s="148"/>
      <c r="J4" s="148"/>
      <c r="K4" s="149"/>
    </row>
    <row r="5" spans="2:19" s="4" customFormat="1" ht="121.5" customHeight="1" x14ac:dyDescent="0.25">
      <c r="B5" s="144"/>
      <c r="C5" s="146"/>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83557</v>
      </c>
      <c r="E7" s="111">
        <v>6862</v>
      </c>
      <c r="F7" s="111">
        <v>5269</v>
      </c>
      <c r="G7" s="111">
        <v>1060</v>
      </c>
      <c r="H7" s="111">
        <v>580</v>
      </c>
      <c r="I7" s="111">
        <v>11</v>
      </c>
      <c r="J7" s="111">
        <v>243</v>
      </c>
      <c r="K7" s="112">
        <f>SUM(D7:J7)</f>
        <v>97582</v>
      </c>
      <c r="S7" s="3" t="s">
        <v>25</v>
      </c>
    </row>
    <row r="8" spans="2:19" ht="15" customHeight="1" x14ac:dyDescent="0.2">
      <c r="B8" s="16" t="s">
        <v>7</v>
      </c>
      <c r="C8" s="17" t="s">
        <v>96</v>
      </c>
      <c r="D8" s="113">
        <v>33652</v>
      </c>
      <c r="E8" s="113">
        <v>4203</v>
      </c>
      <c r="F8" s="113">
        <v>2488</v>
      </c>
      <c r="G8" s="113">
        <v>253</v>
      </c>
      <c r="H8" s="113">
        <v>203</v>
      </c>
      <c r="I8" s="113">
        <v>2</v>
      </c>
      <c r="J8" s="113">
        <v>75</v>
      </c>
      <c r="K8" s="112">
        <f t="shared" ref="K8:K27" si="0">SUM(D8:J8)</f>
        <v>40876</v>
      </c>
      <c r="S8" s="3">
        <f>D28-'T 1.'!F8</f>
        <v>0</v>
      </c>
    </row>
    <row r="9" spans="2:19" ht="15" customHeight="1" x14ac:dyDescent="0.2">
      <c r="B9" s="16" t="s">
        <v>9</v>
      </c>
      <c r="C9" s="17" t="s">
        <v>97</v>
      </c>
      <c r="D9" s="113">
        <v>36486</v>
      </c>
      <c r="E9" s="113">
        <v>3893</v>
      </c>
      <c r="F9" s="113">
        <v>2220</v>
      </c>
      <c r="G9" s="113">
        <v>826</v>
      </c>
      <c r="H9" s="113">
        <v>290</v>
      </c>
      <c r="I9" s="113">
        <v>3</v>
      </c>
      <c r="J9" s="113">
        <v>86</v>
      </c>
      <c r="K9" s="112">
        <f t="shared" si="0"/>
        <v>43804</v>
      </c>
      <c r="S9" s="3">
        <f>E28-'T 1.'!F9</f>
        <v>0</v>
      </c>
    </row>
    <row r="10" spans="2:19" ht="15" customHeight="1" x14ac:dyDescent="0.2">
      <c r="B10" s="16" t="s">
        <v>11</v>
      </c>
      <c r="C10" s="17" t="s">
        <v>98</v>
      </c>
      <c r="D10" s="113">
        <v>32985</v>
      </c>
      <c r="E10" s="113">
        <v>3511</v>
      </c>
      <c r="F10" s="113">
        <v>1759</v>
      </c>
      <c r="G10" s="113">
        <v>438</v>
      </c>
      <c r="H10" s="113">
        <v>240</v>
      </c>
      <c r="I10" s="113">
        <v>5</v>
      </c>
      <c r="J10" s="113">
        <v>80</v>
      </c>
      <c r="K10" s="112">
        <f t="shared" si="0"/>
        <v>39018</v>
      </c>
      <c r="S10" s="3">
        <f>F28-'T 1.'!F10</f>
        <v>0</v>
      </c>
    </row>
    <row r="11" spans="2:19" ht="15" customHeight="1" x14ac:dyDescent="0.2">
      <c r="B11" s="16" t="s">
        <v>13</v>
      </c>
      <c r="C11" s="17" t="s">
        <v>99</v>
      </c>
      <c r="D11" s="113">
        <v>61548</v>
      </c>
      <c r="E11" s="113">
        <v>5355</v>
      </c>
      <c r="F11" s="113">
        <v>2820</v>
      </c>
      <c r="G11" s="113">
        <v>637</v>
      </c>
      <c r="H11" s="113">
        <v>350</v>
      </c>
      <c r="I11" s="113">
        <v>1</v>
      </c>
      <c r="J11" s="113">
        <v>146</v>
      </c>
      <c r="K11" s="112">
        <f t="shared" si="0"/>
        <v>70857</v>
      </c>
      <c r="S11" s="3">
        <f>G28-'T 1.'!F11</f>
        <v>0</v>
      </c>
    </row>
    <row r="12" spans="2:19" ht="15" customHeight="1" x14ac:dyDescent="0.2">
      <c r="B12" s="16" t="s">
        <v>15</v>
      </c>
      <c r="C12" s="17" t="s">
        <v>100</v>
      </c>
      <c r="D12" s="113">
        <v>31198</v>
      </c>
      <c r="E12" s="113">
        <v>2330</v>
      </c>
      <c r="F12" s="113">
        <v>1552</v>
      </c>
      <c r="G12" s="113">
        <v>1797</v>
      </c>
      <c r="H12" s="113">
        <v>226</v>
      </c>
      <c r="I12" s="113">
        <v>2</v>
      </c>
      <c r="J12" s="113">
        <v>86</v>
      </c>
      <c r="K12" s="112">
        <f t="shared" si="0"/>
        <v>37191</v>
      </c>
      <c r="S12" s="3">
        <f>H28-'T 1.'!F12</f>
        <v>0</v>
      </c>
    </row>
    <row r="13" spans="2:19" ht="15" customHeight="1" x14ac:dyDescent="0.2">
      <c r="B13" s="16" t="s">
        <v>17</v>
      </c>
      <c r="C13" s="17" t="s">
        <v>101</v>
      </c>
      <c r="D13" s="113">
        <v>27805</v>
      </c>
      <c r="E13" s="113">
        <v>2720</v>
      </c>
      <c r="F13" s="113">
        <v>1169</v>
      </c>
      <c r="G13" s="113">
        <v>1555</v>
      </c>
      <c r="H13" s="113">
        <v>238</v>
      </c>
      <c r="I13" s="113">
        <v>3</v>
      </c>
      <c r="J13" s="113">
        <v>83</v>
      </c>
      <c r="K13" s="112">
        <f t="shared" si="0"/>
        <v>33573</v>
      </c>
      <c r="S13" s="3">
        <f>I28-'T 1.'!F13</f>
        <v>0</v>
      </c>
    </row>
    <row r="14" spans="2:19" ht="15" customHeight="1" x14ac:dyDescent="0.2">
      <c r="B14" s="16" t="s">
        <v>44</v>
      </c>
      <c r="C14" s="17" t="s">
        <v>102</v>
      </c>
      <c r="D14" s="113">
        <v>107944</v>
      </c>
      <c r="E14" s="113">
        <v>9977</v>
      </c>
      <c r="F14" s="113">
        <v>8637</v>
      </c>
      <c r="G14" s="113">
        <v>273</v>
      </c>
      <c r="H14" s="113">
        <v>2469</v>
      </c>
      <c r="I14" s="113">
        <v>18</v>
      </c>
      <c r="J14" s="113">
        <v>413</v>
      </c>
      <c r="K14" s="112">
        <f t="shared" si="0"/>
        <v>129731</v>
      </c>
      <c r="S14" s="3">
        <f>J28-'T 1.'!F14</f>
        <v>0</v>
      </c>
    </row>
    <row r="15" spans="2:19" ht="15" customHeight="1" x14ac:dyDescent="0.2">
      <c r="B15" s="16" t="s">
        <v>47</v>
      </c>
      <c r="C15" s="17" t="s">
        <v>103</v>
      </c>
      <c r="D15" s="113">
        <v>15255</v>
      </c>
      <c r="E15" s="113">
        <v>2153</v>
      </c>
      <c r="F15" s="113">
        <v>932</v>
      </c>
      <c r="G15" s="113">
        <v>532</v>
      </c>
      <c r="H15" s="113">
        <v>98</v>
      </c>
      <c r="I15" s="113">
        <v>0</v>
      </c>
      <c r="J15" s="113">
        <v>42</v>
      </c>
      <c r="K15" s="112">
        <f t="shared" si="0"/>
        <v>19012</v>
      </c>
      <c r="S15" s="3">
        <f>K28-'T 1.'!F15</f>
        <v>0</v>
      </c>
    </row>
    <row r="16" spans="2:19" ht="15" customHeight="1" x14ac:dyDescent="0.2">
      <c r="B16" s="16" t="s">
        <v>50</v>
      </c>
      <c r="C16" s="17" t="s">
        <v>104</v>
      </c>
      <c r="D16" s="113">
        <v>17247</v>
      </c>
      <c r="E16" s="113">
        <v>2532</v>
      </c>
      <c r="F16" s="113">
        <v>1119</v>
      </c>
      <c r="G16" s="113">
        <v>1447</v>
      </c>
      <c r="H16" s="113">
        <v>128</v>
      </c>
      <c r="I16" s="113">
        <v>2</v>
      </c>
      <c r="J16" s="113">
        <v>39</v>
      </c>
      <c r="K16" s="112">
        <f t="shared" si="0"/>
        <v>22514</v>
      </c>
    </row>
    <row r="17" spans="2:16" ht="15" customHeight="1" x14ac:dyDescent="0.2">
      <c r="B17" s="16" t="s">
        <v>53</v>
      </c>
      <c r="C17" s="17" t="s">
        <v>105</v>
      </c>
      <c r="D17" s="113">
        <v>16782</v>
      </c>
      <c r="E17" s="113">
        <v>1910</v>
      </c>
      <c r="F17" s="113">
        <v>1072</v>
      </c>
      <c r="G17" s="113">
        <v>525</v>
      </c>
      <c r="H17" s="113">
        <v>143</v>
      </c>
      <c r="I17" s="113">
        <v>1</v>
      </c>
      <c r="J17" s="113">
        <v>49</v>
      </c>
      <c r="K17" s="112">
        <f t="shared" si="0"/>
        <v>20482</v>
      </c>
    </row>
    <row r="18" spans="2:16" ht="15" customHeight="1" x14ac:dyDescent="0.2">
      <c r="B18" s="16" t="s">
        <v>56</v>
      </c>
      <c r="C18" s="17" t="s">
        <v>106</v>
      </c>
      <c r="D18" s="113">
        <v>37281</v>
      </c>
      <c r="E18" s="113">
        <v>4190</v>
      </c>
      <c r="F18" s="113">
        <v>2279</v>
      </c>
      <c r="G18" s="113">
        <v>832</v>
      </c>
      <c r="H18" s="113">
        <v>221</v>
      </c>
      <c r="I18" s="113">
        <v>0</v>
      </c>
      <c r="J18" s="113">
        <v>88</v>
      </c>
      <c r="K18" s="112">
        <f t="shared" si="0"/>
        <v>44891</v>
      </c>
    </row>
    <row r="19" spans="2:16" ht="15" customHeight="1" x14ac:dyDescent="0.2">
      <c r="B19" s="16" t="s">
        <v>59</v>
      </c>
      <c r="C19" s="17" t="s">
        <v>107</v>
      </c>
      <c r="D19" s="113">
        <v>55465</v>
      </c>
      <c r="E19" s="113">
        <v>7861</v>
      </c>
      <c r="F19" s="113">
        <v>4747</v>
      </c>
      <c r="G19" s="113">
        <v>754</v>
      </c>
      <c r="H19" s="113">
        <v>1167</v>
      </c>
      <c r="I19" s="113">
        <v>3</v>
      </c>
      <c r="J19" s="113">
        <v>235</v>
      </c>
      <c r="K19" s="112">
        <f t="shared" si="0"/>
        <v>70232</v>
      </c>
    </row>
    <row r="20" spans="2:16" ht="15" customHeight="1" x14ac:dyDescent="0.2">
      <c r="B20" s="16" t="s">
        <v>62</v>
      </c>
      <c r="C20" s="17" t="s">
        <v>108</v>
      </c>
      <c r="D20" s="113">
        <v>81278</v>
      </c>
      <c r="E20" s="113">
        <v>6368</v>
      </c>
      <c r="F20" s="113">
        <v>4605</v>
      </c>
      <c r="G20" s="113">
        <v>1816</v>
      </c>
      <c r="H20" s="113">
        <v>603</v>
      </c>
      <c r="I20" s="113">
        <v>6</v>
      </c>
      <c r="J20" s="113">
        <v>124</v>
      </c>
      <c r="K20" s="112">
        <f t="shared" si="0"/>
        <v>94800</v>
      </c>
    </row>
    <row r="21" spans="2:16" ht="15" customHeight="1" x14ac:dyDescent="0.2">
      <c r="B21" s="16" t="s">
        <v>65</v>
      </c>
      <c r="C21" s="17" t="s">
        <v>109</v>
      </c>
      <c r="D21" s="113">
        <v>31047</v>
      </c>
      <c r="E21" s="113">
        <v>4341</v>
      </c>
      <c r="F21" s="113">
        <v>3042</v>
      </c>
      <c r="G21" s="113">
        <v>291</v>
      </c>
      <c r="H21" s="113">
        <v>494</v>
      </c>
      <c r="I21" s="113">
        <v>1</v>
      </c>
      <c r="J21" s="113">
        <v>59</v>
      </c>
      <c r="K21" s="112">
        <f t="shared" si="0"/>
        <v>39275</v>
      </c>
    </row>
    <row r="22" spans="2:16" ht="15" customHeight="1" x14ac:dyDescent="0.2">
      <c r="B22" s="16" t="s">
        <v>68</v>
      </c>
      <c r="C22" s="17" t="s">
        <v>110</v>
      </c>
      <c r="D22" s="113">
        <v>37774</v>
      </c>
      <c r="E22" s="113">
        <v>4353</v>
      </c>
      <c r="F22" s="113">
        <v>2356</v>
      </c>
      <c r="G22" s="113">
        <v>1641</v>
      </c>
      <c r="H22" s="113">
        <v>257</v>
      </c>
      <c r="I22" s="113">
        <v>3</v>
      </c>
      <c r="J22" s="113">
        <v>69</v>
      </c>
      <c r="K22" s="112">
        <f t="shared" si="0"/>
        <v>46453</v>
      </c>
      <c r="P22" s="3">
        <f>+D28-'T 1.'!F8</f>
        <v>0</v>
      </c>
    </row>
    <row r="23" spans="2:16" ht="15" customHeight="1" x14ac:dyDescent="0.2">
      <c r="B23" s="16" t="s">
        <v>71</v>
      </c>
      <c r="C23" s="17" t="s">
        <v>111</v>
      </c>
      <c r="D23" s="113">
        <v>148969</v>
      </c>
      <c r="E23" s="113">
        <v>17787</v>
      </c>
      <c r="F23" s="113">
        <v>11617</v>
      </c>
      <c r="G23" s="113">
        <v>816</v>
      </c>
      <c r="H23" s="113">
        <v>4015</v>
      </c>
      <c r="I23" s="113">
        <v>22</v>
      </c>
      <c r="J23" s="113">
        <v>510</v>
      </c>
      <c r="K23" s="112">
        <f t="shared" si="0"/>
        <v>183736</v>
      </c>
      <c r="P23" s="3">
        <f>+E28-'T 1.'!F9</f>
        <v>0</v>
      </c>
    </row>
    <row r="24" spans="2:16" ht="15" customHeight="1" x14ac:dyDescent="0.2">
      <c r="B24" s="16" t="s">
        <v>74</v>
      </c>
      <c r="C24" s="17" t="s">
        <v>112</v>
      </c>
      <c r="D24" s="113">
        <v>88472</v>
      </c>
      <c r="E24" s="113">
        <v>12501</v>
      </c>
      <c r="F24" s="113">
        <v>8565</v>
      </c>
      <c r="G24" s="113">
        <v>785</v>
      </c>
      <c r="H24" s="113">
        <v>878</v>
      </c>
      <c r="I24" s="113">
        <v>12</v>
      </c>
      <c r="J24" s="113">
        <v>309</v>
      </c>
      <c r="K24" s="112">
        <f t="shared" si="0"/>
        <v>111522</v>
      </c>
      <c r="P24" s="3">
        <f>+F28-'T 1.'!F10</f>
        <v>0</v>
      </c>
    </row>
    <row r="25" spans="2:16" ht="15" customHeight="1" x14ac:dyDescent="0.2">
      <c r="B25" s="16" t="s">
        <v>77</v>
      </c>
      <c r="C25" s="17" t="s">
        <v>113</v>
      </c>
      <c r="D25" s="113">
        <v>45753</v>
      </c>
      <c r="E25" s="113">
        <v>5367</v>
      </c>
      <c r="F25" s="113">
        <v>3629</v>
      </c>
      <c r="G25" s="113">
        <v>519</v>
      </c>
      <c r="H25" s="113">
        <v>1024</v>
      </c>
      <c r="I25" s="113">
        <v>4</v>
      </c>
      <c r="J25" s="113">
        <v>198</v>
      </c>
      <c r="K25" s="112">
        <f t="shared" si="0"/>
        <v>56494</v>
      </c>
      <c r="P25" s="3">
        <f>+G28-'T 1.'!F11</f>
        <v>0</v>
      </c>
    </row>
    <row r="26" spans="2:16" ht="15" customHeight="1" x14ac:dyDescent="0.2">
      <c r="B26" s="16" t="s">
        <v>80</v>
      </c>
      <c r="C26" s="17" t="s">
        <v>114</v>
      </c>
      <c r="D26" s="113">
        <v>39143</v>
      </c>
      <c r="E26" s="113">
        <v>2130</v>
      </c>
      <c r="F26" s="113">
        <v>1335</v>
      </c>
      <c r="G26" s="113">
        <v>705</v>
      </c>
      <c r="H26" s="113">
        <v>196</v>
      </c>
      <c r="I26" s="113">
        <v>0</v>
      </c>
      <c r="J26" s="113">
        <v>66</v>
      </c>
      <c r="K26" s="112">
        <f t="shared" si="0"/>
        <v>43575</v>
      </c>
      <c r="P26" s="3">
        <f>+H28-'T 1.'!F12</f>
        <v>0</v>
      </c>
    </row>
    <row r="27" spans="2:16" ht="15" customHeight="1" x14ac:dyDescent="0.2">
      <c r="B27" s="16" t="s">
        <v>83</v>
      </c>
      <c r="C27" s="19" t="s">
        <v>115</v>
      </c>
      <c r="D27" s="114">
        <v>459522</v>
      </c>
      <c r="E27" s="114">
        <v>12567</v>
      </c>
      <c r="F27" s="114">
        <v>15956</v>
      </c>
      <c r="G27" s="114">
        <v>438</v>
      </c>
      <c r="H27" s="114">
        <v>4234</v>
      </c>
      <c r="I27" s="114">
        <v>83</v>
      </c>
      <c r="J27" s="114">
        <v>806</v>
      </c>
      <c r="K27" s="112">
        <f t="shared" si="0"/>
        <v>493606</v>
      </c>
      <c r="P27" s="3">
        <f>+I28-'T 1.'!F13</f>
        <v>0</v>
      </c>
    </row>
    <row r="28" spans="2:16" ht="15" customHeight="1" x14ac:dyDescent="0.2">
      <c r="B28" s="133" t="s">
        <v>19</v>
      </c>
      <c r="C28" s="142"/>
      <c r="D28" s="115">
        <f>SUM(D7:D27)</f>
        <v>1489163</v>
      </c>
      <c r="E28" s="115">
        <f t="shared" ref="E28:K28" si="1">SUM(E7:E27)</f>
        <v>122911</v>
      </c>
      <c r="F28" s="115">
        <f t="shared" si="1"/>
        <v>87168</v>
      </c>
      <c r="G28" s="115">
        <f t="shared" si="1"/>
        <v>17940</v>
      </c>
      <c r="H28" s="115">
        <f t="shared" si="1"/>
        <v>18054</v>
      </c>
      <c r="I28" s="115">
        <f t="shared" si="1"/>
        <v>182</v>
      </c>
      <c r="J28" s="115">
        <f t="shared" si="1"/>
        <v>3806</v>
      </c>
      <c r="K28" s="109">
        <f t="shared" si="1"/>
        <v>1739224</v>
      </c>
      <c r="N28" s="3" t="s">
        <v>25</v>
      </c>
      <c r="O28" s="20">
        <f>+K28-'T 1.'!F15</f>
        <v>0</v>
      </c>
      <c r="P28" s="3">
        <f>+J28-'T 1.'!F14</f>
        <v>0</v>
      </c>
    </row>
    <row r="29" spans="2:16" ht="14.25" customHeight="1" x14ac:dyDescent="0.2">
      <c r="B29" s="93"/>
      <c r="C29" s="94"/>
      <c r="D29" s="94"/>
      <c r="E29" s="94"/>
      <c r="F29" s="94"/>
      <c r="G29" s="94"/>
      <c r="H29" s="94"/>
      <c r="I29" s="5"/>
      <c r="J29" s="5"/>
      <c r="K29" s="5"/>
    </row>
  </sheetData>
  <mergeCells count="5">
    <mergeCell ref="B28:C28"/>
    <mergeCell ref="B1:K1"/>
    <mergeCell ref="B4:B5"/>
    <mergeCell ref="C4:C5"/>
    <mergeCell ref="D4:K4"/>
  </mergeCells>
  <conditionalFormatting sqref="K7:K26">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6">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conditionalFormatting sqref="K27">
    <cfRule type="dataBar" priority="1">
      <dataBar>
        <cfvo type="min"/>
        <cfvo type="max"/>
        <color rgb="FF008AEF"/>
      </dataBar>
      <extLst>
        <ext xmlns:x14="http://schemas.microsoft.com/office/spreadsheetml/2009/9/main" uri="{B025F937-C7B1-47D3-B67F-A62EFF666E3E}">
          <x14:id>{B1345BE7-030D-420A-AB61-A53CA848E711}</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B1345BE7-030D-420A-AB61-A53CA848E711}">
            <x14:dataBar minLength="0" maxLength="100" border="1" negativeBarBorderColorSameAsPositive="0">
              <x14:cfvo type="autoMin"/>
              <x14:cfvo type="autoMax"/>
              <x14:borderColor rgb="FF008AEF"/>
              <x14:negativeFillColor rgb="FFFF0000"/>
              <x14:negativeBorderColor rgb="FFFF0000"/>
              <x14:axisColor rgb="FF000000"/>
            </x14:dataBar>
          </x14:cfRule>
          <xm:sqref>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F11" sqref="F11"/>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3" t="s">
        <v>135</v>
      </c>
      <c r="B1" s="153"/>
      <c r="C1" s="153"/>
      <c r="D1" s="153"/>
      <c r="E1" s="153"/>
      <c r="F1" s="153"/>
      <c r="G1" s="21"/>
    </row>
    <row r="2" spans="1:8" ht="16.5" customHeight="1" x14ac:dyDescent="0.2">
      <c r="A2" s="153"/>
      <c r="B2" s="153"/>
      <c r="C2" s="153"/>
      <c r="D2" s="153"/>
      <c r="E2" s="153"/>
      <c r="F2" s="153"/>
      <c r="G2" s="57"/>
    </row>
    <row r="3" spans="1:8" ht="15" customHeight="1" x14ac:dyDescent="0.2">
      <c r="A3" s="5" t="s">
        <v>119</v>
      </c>
      <c r="B3" s="6"/>
      <c r="C3" s="5"/>
      <c r="D3" s="5"/>
      <c r="F3" s="120" t="str">
        <f>'T 2.'!H4</f>
        <v>Stanje: 30. lipnja 2024.</v>
      </c>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486</v>
      </c>
      <c r="E6" s="95">
        <v>230</v>
      </c>
      <c r="F6" s="110">
        <f>SUM(D6:E6)</f>
        <v>716</v>
      </c>
      <c r="G6" s="63"/>
      <c r="H6" s="64"/>
    </row>
    <row r="7" spans="1:8" x14ac:dyDescent="0.2">
      <c r="A7" s="90" t="s">
        <v>7</v>
      </c>
      <c r="B7" s="67" t="s">
        <v>32</v>
      </c>
      <c r="C7" s="68" t="s">
        <v>33</v>
      </c>
      <c r="D7" s="95">
        <v>67</v>
      </c>
      <c r="E7" s="95">
        <v>11</v>
      </c>
      <c r="F7" s="110">
        <f t="shared" ref="F7:F27" si="0">SUM(D7:E7)</f>
        <v>78</v>
      </c>
      <c r="G7" s="63"/>
      <c r="H7" s="64"/>
    </row>
    <row r="8" spans="1:8" x14ac:dyDescent="0.2">
      <c r="A8" s="91" t="s">
        <v>9</v>
      </c>
      <c r="B8" s="67" t="s">
        <v>34</v>
      </c>
      <c r="C8" s="68" t="s">
        <v>35</v>
      </c>
      <c r="D8" s="95">
        <v>2909</v>
      </c>
      <c r="E8" s="95">
        <v>1127</v>
      </c>
      <c r="F8" s="110">
        <f t="shared" si="0"/>
        <v>4036</v>
      </c>
      <c r="G8" s="63"/>
      <c r="H8" s="64"/>
    </row>
    <row r="9" spans="1:8" x14ac:dyDescent="0.2">
      <c r="A9" s="91" t="s">
        <v>11</v>
      </c>
      <c r="B9" s="67" t="s">
        <v>36</v>
      </c>
      <c r="C9" s="69" t="s">
        <v>37</v>
      </c>
      <c r="D9" s="95">
        <v>67</v>
      </c>
      <c r="E9" s="95">
        <v>12</v>
      </c>
      <c r="F9" s="110">
        <f t="shared" si="0"/>
        <v>79</v>
      </c>
      <c r="G9" s="63"/>
      <c r="H9" s="64"/>
    </row>
    <row r="10" spans="1:8" ht="27.75" customHeight="1" x14ac:dyDescent="0.2">
      <c r="A10" s="91" t="s">
        <v>13</v>
      </c>
      <c r="B10" s="67" t="s">
        <v>38</v>
      </c>
      <c r="C10" s="69" t="s">
        <v>117</v>
      </c>
      <c r="D10" s="95">
        <v>360</v>
      </c>
      <c r="E10" s="95">
        <v>49</v>
      </c>
      <c r="F10" s="110">
        <f t="shared" si="0"/>
        <v>409</v>
      </c>
      <c r="G10" s="63"/>
      <c r="H10" s="64"/>
    </row>
    <row r="11" spans="1:8" ht="15" customHeight="1" x14ac:dyDescent="0.2">
      <c r="A11" s="91" t="s">
        <v>15</v>
      </c>
      <c r="B11" s="67" t="s">
        <v>40</v>
      </c>
      <c r="C11" s="69" t="s">
        <v>41</v>
      </c>
      <c r="D11" s="95">
        <v>2842</v>
      </c>
      <c r="E11" s="95">
        <v>445</v>
      </c>
      <c r="F11" s="110">
        <f t="shared" si="0"/>
        <v>3287</v>
      </c>
      <c r="G11" s="63"/>
      <c r="H11" s="64"/>
    </row>
    <row r="12" spans="1:8" ht="22.5" x14ac:dyDescent="0.2">
      <c r="A12" s="91" t="s">
        <v>17</v>
      </c>
      <c r="B12" s="67" t="s">
        <v>42</v>
      </c>
      <c r="C12" s="69" t="s">
        <v>118</v>
      </c>
      <c r="D12" s="95">
        <v>3168</v>
      </c>
      <c r="E12" s="95">
        <v>2234</v>
      </c>
      <c r="F12" s="110">
        <f t="shared" si="0"/>
        <v>5402</v>
      </c>
      <c r="G12" s="63"/>
      <c r="H12" s="64"/>
    </row>
    <row r="13" spans="1:8" x14ac:dyDescent="0.2">
      <c r="A13" s="39" t="s">
        <v>44</v>
      </c>
      <c r="B13" s="67" t="s">
        <v>45</v>
      </c>
      <c r="C13" s="68" t="s">
        <v>46</v>
      </c>
      <c r="D13" s="95">
        <v>2528</v>
      </c>
      <c r="E13" s="95">
        <v>217</v>
      </c>
      <c r="F13" s="110">
        <f t="shared" si="0"/>
        <v>2745</v>
      </c>
      <c r="G13" s="63"/>
      <c r="H13" s="64"/>
    </row>
    <row r="14" spans="1:8" ht="22.5" x14ac:dyDescent="0.2">
      <c r="A14" s="39" t="s">
        <v>47</v>
      </c>
      <c r="B14" s="67" t="s">
        <v>48</v>
      </c>
      <c r="C14" s="69" t="s">
        <v>49</v>
      </c>
      <c r="D14" s="95">
        <v>1146</v>
      </c>
      <c r="E14" s="95">
        <v>1454</v>
      </c>
      <c r="F14" s="110">
        <f t="shared" si="0"/>
        <v>2600</v>
      </c>
      <c r="G14" s="63"/>
      <c r="H14" s="64"/>
    </row>
    <row r="15" spans="1:8" ht="15" customHeight="1" x14ac:dyDescent="0.2">
      <c r="A15" s="39" t="s">
        <v>50</v>
      </c>
      <c r="B15" s="67" t="s">
        <v>51</v>
      </c>
      <c r="C15" s="68" t="s">
        <v>52</v>
      </c>
      <c r="D15" s="95">
        <v>359</v>
      </c>
      <c r="E15" s="95">
        <v>179</v>
      </c>
      <c r="F15" s="110">
        <f t="shared" si="0"/>
        <v>538</v>
      </c>
      <c r="G15" s="63"/>
      <c r="H15" s="64"/>
    </row>
    <row r="16" spans="1:8" x14ac:dyDescent="0.2">
      <c r="A16" s="39" t="s">
        <v>53</v>
      </c>
      <c r="B16" s="67" t="s">
        <v>54</v>
      </c>
      <c r="C16" s="68" t="s">
        <v>55</v>
      </c>
      <c r="D16" s="95">
        <v>126</v>
      </c>
      <c r="E16" s="95">
        <v>103</v>
      </c>
      <c r="F16" s="110">
        <f t="shared" si="0"/>
        <v>229</v>
      </c>
      <c r="G16" s="63"/>
      <c r="H16" s="64"/>
    </row>
    <row r="17" spans="1:9" ht="15" customHeight="1" x14ac:dyDescent="0.2">
      <c r="A17" s="39" t="s">
        <v>56</v>
      </c>
      <c r="B17" s="67" t="s">
        <v>57</v>
      </c>
      <c r="C17" s="68" t="s">
        <v>58</v>
      </c>
      <c r="D17" s="95">
        <v>236</v>
      </c>
      <c r="E17" s="95">
        <v>192</v>
      </c>
      <c r="F17" s="110">
        <f t="shared" si="0"/>
        <v>428</v>
      </c>
      <c r="G17" s="63"/>
      <c r="H17" s="64"/>
    </row>
    <row r="18" spans="1:9" ht="15" customHeight="1" x14ac:dyDescent="0.2">
      <c r="A18" s="39" t="s">
        <v>59</v>
      </c>
      <c r="B18" s="67" t="s">
        <v>60</v>
      </c>
      <c r="C18" s="68" t="s">
        <v>61</v>
      </c>
      <c r="D18" s="95">
        <v>2274</v>
      </c>
      <c r="E18" s="95">
        <v>1773</v>
      </c>
      <c r="F18" s="110">
        <f t="shared" si="0"/>
        <v>4047</v>
      </c>
      <c r="G18" s="63"/>
      <c r="H18" s="64"/>
    </row>
    <row r="19" spans="1:9" x14ac:dyDescent="0.2">
      <c r="A19" s="39" t="s">
        <v>62</v>
      </c>
      <c r="B19" s="67" t="s">
        <v>63</v>
      </c>
      <c r="C19" s="69" t="s">
        <v>64</v>
      </c>
      <c r="D19" s="95">
        <v>2450</v>
      </c>
      <c r="E19" s="95">
        <v>1084</v>
      </c>
      <c r="F19" s="110">
        <f t="shared" si="0"/>
        <v>3534</v>
      </c>
      <c r="G19" s="63"/>
      <c r="H19" s="64"/>
      <c r="I19" s="64"/>
    </row>
    <row r="20" spans="1:9" x14ac:dyDescent="0.2">
      <c r="A20" s="39" t="s">
        <v>65</v>
      </c>
      <c r="B20" s="67" t="s">
        <v>66</v>
      </c>
      <c r="C20" s="69" t="s">
        <v>67</v>
      </c>
      <c r="D20" s="95">
        <v>56</v>
      </c>
      <c r="E20" s="95">
        <v>66</v>
      </c>
      <c r="F20" s="110">
        <f t="shared" si="0"/>
        <v>122</v>
      </c>
      <c r="G20" s="63"/>
      <c r="H20" s="64"/>
    </row>
    <row r="21" spans="1:9" x14ac:dyDescent="0.2">
      <c r="A21" s="39" t="s">
        <v>68</v>
      </c>
      <c r="B21" s="67" t="s">
        <v>69</v>
      </c>
      <c r="C21" s="68" t="s">
        <v>70</v>
      </c>
      <c r="D21" s="95">
        <v>294</v>
      </c>
      <c r="E21" s="95">
        <v>371</v>
      </c>
      <c r="F21" s="110">
        <f t="shared" si="0"/>
        <v>665</v>
      </c>
      <c r="G21" s="63"/>
      <c r="H21" s="64"/>
    </row>
    <row r="22" spans="1:9" x14ac:dyDescent="0.2">
      <c r="A22" s="39" t="s">
        <v>71</v>
      </c>
      <c r="B22" s="67" t="s">
        <v>72</v>
      </c>
      <c r="C22" s="69" t="s">
        <v>73</v>
      </c>
      <c r="D22" s="95">
        <v>543</v>
      </c>
      <c r="E22" s="95">
        <v>1262</v>
      </c>
      <c r="F22" s="110">
        <f t="shared" si="0"/>
        <v>1805</v>
      </c>
      <c r="G22" s="63"/>
      <c r="H22" s="64"/>
    </row>
    <row r="23" spans="1:9" ht="15" customHeight="1" x14ac:dyDescent="0.2">
      <c r="A23" s="39" t="s">
        <v>74</v>
      </c>
      <c r="B23" s="67" t="s">
        <v>75</v>
      </c>
      <c r="C23" s="68" t="s">
        <v>76</v>
      </c>
      <c r="D23" s="95">
        <v>270</v>
      </c>
      <c r="E23" s="95">
        <v>149</v>
      </c>
      <c r="F23" s="110">
        <f t="shared" si="0"/>
        <v>419</v>
      </c>
      <c r="G23" s="63"/>
      <c r="H23" s="64"/>
    </row>
    <row r="24" spans="1:9" ht="15" customHeight="1" x14ac:dyDescent="0.2">
      <c r="A24" s="39" t="s">
        <v>77</v>
      </c>
      <c r="B24" s="67" t="s">
        <v>78</v>
      </c>
      <c r="C24" s="68" t="s">
        <v>79</v>
      </c>
      <c r="D24" s="95">
        <v>322</v>
      </c>
      <c r="E24" s="95">
        <v>461</v>
      </c>
      <c r="F24" s="110">
        <f t="shared" si="0"/>
        <v>783</v>
      </c>
      <c r="G24" s="63"/>
      <c r="H24" s="64"/>
    </row>
    <row r="25" spans="1:9" ht="39" customHeight="1" x14ac:dyDescent="0.2">
      <c r="A25" s="39" t="s">
        <v>80</v>
      </c>
      <c r="B25" s="67" t="s">
        <v>81</v>
      </c>
      <c r="C25" s="69" t="s">
        <v>82</v>
      </c>
      <c r="D25" s="95">
        <v>16</v>
      </c>
      <c r="E25" s="95">
        <v>22</v>
      </c>
      <c r="F25" s="110">
        <f t="shared" si="0"/>
        <v>38</v>
      </c>
      <c r="G25" s="63"/>
      <c r="H25" s="64"/>
    </row>
    <row r="26" spans="1:9" x14ac:dyDescent="0.2">
      <c r="A26" s="39" t="s">
        <v>83</v>
      </c>
      <c r="B26" s="67" t="s">
        <v>84</v>
      </c>
      <c r="C26" s="69" t="s">
        <v>85</v>
      </c>
      <c r="D26" s="95">
        <v>1</v>
      </c>
      <c r="E26" s="95">
        <v>0</v>
      </c>
      <c r="F26" s="110">
        <f t="shared" si="0"/>
        <v>1</v>
      </c>
      <c r="G26" s="63"/>
      <c r="H26" s="64"/>
    </row>
    <row r="27" spans="1:9" ht="15" customHeight="1" x14ac:dyDescent="0.2">
      <c r="A27" s="92" t="s">
        <v>86</v>
      </c>
      <c r="B27" s="70"/>
      <c r="C27" s="87" t="s">
        <v>87</v>
      </c>
      <c r="D27" s="95">
        <v>5</v>
      </c>
      <c r="E27" s="95">
        <v>5</v>
      </c>
      <c r="F27" s="110">
        <f t="shared" si="0"/>
        <v>10</v>
      </c>
      <c r="G27" s="63"/>
      <c r="H27" s="64"/>
    </row>
    <row r="28" spans="1:9" ht="21" customHeight="1" x14ac:dyDescent="0.2">
      <c r="A28" s="150" t="s">
        <v>19</v>
      </c>
      <c r="B28" s="151"/>
      <c r="C28" s="151"/>
      <c r="D28" s="102">
        <f>SUM(D6:D27)</f>
        <v>20525</v>
      </c>
      <c r="E28" s="102">
        <f t="shared" ref="E28:F28" si="1">SUM(E6:E27)</f>
        <v>11446</v>
      </c>
      <c r="F28" s="102">
        <f t="shared" si="1"/>
        <v>31971</v>
      </c>
      <c r="G28" s="64"/>
      <c r="H28" s="64"/>
    </row>
    <row r="29" spans="1:9" ht="10.5" customHeight="1" x14ac:dyDescent="0.2">
      <c r="A29" s="83"/>
      <c r="G29" s="64"/>
      <c r="H29" s="64"/>
    </row>
    <row r="30" spans="1:9" ht="10.5" customHeight="1" x14ac:dyDescent="0.2">
      <c r="A30" s="152"/>
      <c r="B30" s="152"/>
      <c r="C30" s="152"/>
      <c r="D30" s="152"/>
      <c r="E30" s="152"/>
      <c r="F30" s="152"/>
      <c r="G30" s="64"/>
      <c r="H30" s="64"/>
    </row>
    <row r="31" spans="1:9" x14ac:dyDescent="0.2">
      <c r="A31" s="152"/>
      <c r="B31" s="152"/>
      <c r="C31" s="152"/>
      <c r="D31" s="152"/>
      <c r="E31" s="152"/>
      <c r="F31" s="152"/>
      <c r="G31" s="64"/>
      <c r="H31" s="64"/>
    </row>
  </sheetData>
  <mergeCells count="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G13" sqref="G13"/>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3" t="s">
        <v>136</v>
      </c>
      <c r="B2" s="153"/>
      <c r="C2" s="153"/>
      <c r="D2" s="153"/>
      <c r="E2" s="153"/>
      <c r="F2" s="153"/>
      <c r="G2" s="153"/>
      <c r="H2" s="153"/>
      <c r="L2" s="153"/>
      <c r="M2" s="153"/>
      <c r="N2" s="153"/>
      <c r="O2" s="153"/>
      <c r="P2" s="153"/>
      <c r="Q2" s="153"/>
    </row>
    <row r="3" spans="1:17" ht="19.5" customHeight="1" x14ac:dyDescent="0.2">
      <c r="A3" s="153"/>
      <c r="B3" s="153"/>
      <c r="C3" s="153"/>
      <c r="D3" s="153"/>
      <c r="E3" s="153"/>
      <c r="F3" s="153"/>
      <c r="G3" s="153"/>
      <c r="H3" s="153"/>
    </row>
    <row r="4" spans="1:17" x14ac:dyDescent="0.2">
      <c r="B4" s="5" t="s">
        <v>120</v>
      </c>
      <c r="C4" s="6"/>
      <c r="D4" s="5"/>
      <c r="E4" s="5"/>
      <c r="G4" s="120" t="str">
        <f>'T 2.'!H4</f>
        <v>Stanje: 30. lipnja 2024.</v>
      </c>
      <c r="H4" s="18"/>
    </row>
    <row r="5" spans="1:17" ht="22.5" x14ac:dyDescent="0.2">
      <c r="B5" s="22" t="s">
        <v>1</v>
      </c>
      <c r="C5" s="162" t="s">
        <v>89</v>
      </c>
      <c r="D5" s="163"/>
      <c r="E5" s="73" t="s">
        <v>2</v>
      </c>
      <c r="F5" s="74" t="s">
        <v>3</v>
      </c>
      <c r="G5" s="74" t="s">
        <v>4</v>
      </c>
      <c r="H5" s="66"/>
    </row>
    <row r="6" spans="1:17" x14ac:dyDescent="0.2">
      <c r="B6" s="14">
        <v>0</v>
      </c>
      <c r="C6" s="164">
        <v>1</v>
      </c>
      <c r="D6" s="165"/>
      <c r="E6" s="58">
        <v>2</v>
      </c>
      <c r="F6" s="58">
        <v>3</v>
      </c>
      <c r="G6" s="58">
        <v>4</v>
      </c>
      <c r="H6" s="64"/>
    </row>
    <row r="7" spans="1:17" x14ac:dyDescent="0.2">
      <c r="B7" s="16" t="s">
        <v>5</v>
      </c>
      <c r="C7" s="166" t="s">
        <v>95</v>
      </c>
      <c r="D7" s="167"/>
      <c r="E7" s="79">
        <v>1213</v>
      </c>
      <c r="F7" s="79">
        <v>616</v>
      </c>
      <c r="G7" s="80">
        <f>E7+F7</f>
        <v>1829</v>
      </c>
      <c r="H7" s="63"/>
    </row>
    <row r="8" spans="1:17" x14ac:dyDescent="0.2">
      <c r="B8" s="16" t="s">
        <v>7</v>
      </c>
      <c r="C8" s="155" t="s">
        <v>96</v>
      </c>
      <c r="D8" s="156"/>
      <c r="E8" s="79">
        <v>429</v>
      </c>
      <c r="F8" s="79">
        <v>240</v>
      </c>
      <c r="G8" s="80">
        <f t="shared" ref="G8:G27" si="0">E8+F8</f>
        <v>669</v>
      </c>
      <c r="H8" s="63"/>
    </row>
    <row r="9" spans="1:17" x14ac:dyDescent="0.2">
      <c r="B9" s="16" t="s">
        <v>9</v>
      </c>
      <c r="C9" s="155" t="s">
        <v>97</v>
      </c>
      <c r="D9" s="156"/>
      <c r="E9" s="79">
        <v>432</v>
      </c>
      <c r="F9" s="79">
        <v>222</v>
      </c>
      <c r="G9" s="80">
        <f t="shared" si="0"/>
        <v>654</v>
      </c>
      <c r="H9" s="63"/>
    </row>
    <row r="10" spans="1:17" x14ac:dyDescent="0.2">
      <c r="B10" s="16" t="s">
        <v>11</v>
      </c>
      <c r="C10" s="155" t="s">
        <v>98</v>
      </c>
      <c r="D10" s="156"/>
      <c r="E10" s="79">
        <v>546</v>
      </c>
      <c r="F10" s="79">
        <v>282</v>
      </c>
      <c r="G10" s="80">
        <f t="shared" si="0"/>
        <v>828</v>
      </c>
      <c r="H10" s="63"/>
    </row>
    <row r="11" spans="1:17" x14ac:dyDescent="0.2">
      <c r="B11" s="16" t="s">
        <v>13</v>
      </c>
      <c r="C11" s="155" t="s">
        <v>99</v>
      </c>
      <c r="D11" s="156"/>
      <c r="E11" s="79">
        <v>689</v>
      </c>
      <c r="F11" s="79">
        <v>433</v>
      </c>
      <c r="G11" s="80">
        <f t="shared" si="0"/>
        <v>1122</v>
      </c>
      <c r="H11" s="63"/>
    </row>
    <row r="12" spans="1:17" x14ac:dyDescent="0.2">
      <c r="B12" s="16" t="s">
        <v>15</v>
      </c>
      <c r="C12" s="155" t="s">
        <v>100</v>
      </c>
      <c r="D12" s="156"/>
      <c r="E12" s="79">
        <v>273</v>
      </c>
      <c r="F12" s="79">
        <v>183</v>
      </c>
      <c r="G12" s="80">
        <f t="shared" si="0"/>
        <v>456</v>
      </c>
      <c r="H12" s="63"/>
    </row>
    <row r="13" spans="1:17" x14ac:dyDescent="0.2">
      <c r="B13" s="16" t="s">
        <v>17</v>
      </c>
      <c r="C13" s="160" t="s">
        <v>101</v>
      </c>
      <c r="D13" s="161"/>
      <c r="E13" s="79">
        <v>345</v>
      </c>
      <c r="F13" s="79">
        <v>172</v>
      </c>
      <c r="G13" s="80">
        <f t="shared" si="0"/>
        <v>517</v>
      </c>
      <c r="H13" s="63"/>
    </row>
    <row r="14" spans="1:17" x14ac:dyDescent="0.2">
      <c r="B14" s="59" t="s">
        <v>44</v>
      </c>
      <c r="C14" s="155" t="s">
        <v>102</v>
      </c>
      <c r="D14" s="156"/>
      <c r="E14" s="79">
        <v>2031</v>
      </c>
      <c r="F14" s="79">
        <v>1279</v>
      </c>
      <c r="G14" s="80">
        <f t="shared" si="0"/>
        <v>3310</v>
      </c>
      <c r="H14" s="63"/>
      <c r="J14" s="60"/>
    </row>
    <row r="15" spans="1:17" x14ac:dyDescent="0.2">
      <c r="B15" s="59" t="s">
        <v>47</v>
      </c>
      <c r="C15" s="155" t="s">
        <v>103</v>
      </c>
      <c r="D15" s="156"/>
      <c r="E15" s="79">
        <v>157</v>
      </c>
      <c r="F15" s="79">
        <v>97</v>
      </c>
      <c r="G15" s="80">
        <f t="shared" si="0"/>
        <v>254</v>
      </c>
      <c r="H15" s="63"/>
    </row>
    <row r="16" spans="1:17" x14ac:dyDescent="0.2">
      <c r="B16" s="59" t="s">
        <v>50</v>
      </c>
      <c r="C16" s="155" t="s">
        <v>104</v>
      </c>
      <c r="D16" s="156"/>
      <c r="E16" s="79">
        <v>202</v>
      </c>
      <c r="F16" s="79">
        <v>113</v>
      </c>
      <c r="G16" s="80">
        <f t="shared" si="0"/>
        <v>315</v>
      </c>
      <c r="H16" s="63"/>
    </row>
    <row r="17" spans="2:8" x14ac:dyDescent="0.2">
      <c r="B17" s="59" t="s">
        <v>53</v>
      </c>
      <c r="C17" s="155" t="s">
        <v>105</v>
      </c>
      <c r="D17" s="156"/>
      <c r="E17" s="79">
        <v>196</v>
      </c>
      <c r="F17" s="79">
        <v>76</v>
      </c>
      <c r="G17" s="80">
        <f t="shared" si="0"/>
        <v>272</v>
      </c>
      <c r="H17" s="63"/>
    </row>
    <row r="18" spans="2:8" x14ac:dyDescent="0.2">
      <c r="B18" s="59" t="s">
        <v>56</v>
      </c>
      <c r="C18" s="155" t="s">
        <v>106</v>
      </c>
      <c r="D18" s="156"/>
      <c r="E18" s="79">
        <v>490</v>
      </c>
      <c r="F18" s="79">
        <v>188</v>
      </c>
      <c r="G18" s="80">
        <f t="shared" si="0"/>
        <v>678</v>
      </c>
      <c r="H18" s="63"/>
    </row>
    <row r="19" spans="2:8" x14ac:dyDescent="0.2">
      <c r="B19" s="59" t="s">
        <v>59</v>
      </c>
      <c r="C19" s="155" t="s">
        <v>107</v>
      </c>
      <c r="D19" s="156"/>
      <c r="E19" s="79">
        <v>804</v>
      </c>
      <c r="F19" s="79">
        <v>395</v>
      </c>
      <c r="G19" s="80">
        <f t="shared" si="0"/>
        <v>1199</v>
      </c>
      <c r="H19" s="63"/>
    </row>
    <row r="20" spans="2:8" x14ac:dyDescent="0.2">
      <c r="B20" s="59" t="s">
        <v>62</v>
      </c>
      <c r="C20" s="155" t="s">
        <v>108</v>
      </c>
      <c r="D20" s="156"/>
      <c r="E20" s="79">
        <v>1029</v>
      </c>
      <c r="F20" s="79">
        <v>442</v>
      </c>
      <c r="G20" s="80">
        <f t="shared" si="0"/>
        <v>1471</v>
      </c>
      <c r="H20" s="63"/>
    </row>
    <row r="21" spans="2:8" x14ac:dyDescent="0.2">
      <c r="B21" s="59" t="s">
        <v>65</v>
      </c>
      <c r="C21" s="155" t="s">
        <v>109</v>
      </c>
      <c r="D21" s="156"/>
      <c r="E21" s="79">
        <v>428</v>
      </c>
      <c r="F21" s="79">
        <v>284</v>
      </c>
      <c r="G21" s="80">
        <f t="shared" si="0"/>
        <v>712</v>
      </c>
      <c r="H21" s="63"/>
    </row>
    <row r="22" spans="2:8" x14ac:dyDescent="0.2">
      <c r="B22" s="59" t="s">
        <v>68</v>
      </c>
      <c r="C22" s="155" t="s">
        <v>110</v>
      </c>
      <c r="D22" s="156"/>
      <c r="E22" s="79">
        <v>420</v>
      </c>
      <c r="F22" s="79">
        <v>191</v>
      </c>
      <c r="G22" s="80">
        <f t="shared" si="0"/>
        <v>611</v>
      </c>
      <c r="H22" s="63"/>
    </row>
    <row r="23" spans="2:8" x14ac:dyDescent="0.2">
      <c r="B23" s="59" t="s">
        <v>71</v>
      </c>
      <c r="C23" s="155" t="s">
        <v>111</v>
      </c>
      <c r="D23" s="156"/>
      <c r="E23" s="79">
        <v>2421</v>
      </c>
      <c r="F23" s="79">
        <v>1271</v>
      </c>
      <c r="G23" s="80">
        <f t="shared" si="0"/>
        <v>3692</v>
      </c>
      <c r="H23" s="63"/>
    </row>
    <row r="24" spans="2:8" x14ac:dyDescent="0.2">
      <c r="B24" s="59" t="s">
        <v>74</v>
      </c>
      <c r="C24" s="155" t="s">
        <v>112</v>
      </c>
      <c r="D24" s="156"/>
      <c r="E24" s="79">
        <v>1529</v>
      </c>
      <c r="F24" s="79">
        <v>1107</v>
      </c>
      <c r="G24" s="80">
        <f t="shared" si="0"/>
        <v>2636</v>
      </c>
      <c r="H24" s="63"/>
    </row>
    <row r="25" spans="2:8" x14ac:dyDescent="0.2">
      <c r="B25" s="59" t="s">
        <v>77</v>
      </c>
      <c r="C25" s="155" t="s">
        <v>113</v>
      </c>
      <c r="D25" s="156"/>
      <c r="E25" s="79">
        <v>707</v>
      </c>
      <c r="F25" s="79">
        <v>393</v>
      </c>
      <c r="G25" s="80">
        <f t="shared" si="0"/>
        <v>1100</v>
      </c>
      <c r="H25" s="63"/>
    </row>
    <row r="26" spans="2:8" x14ac:dyDescent="0.2">
      <c r="B26" s="59" t="s">
        <v>80</v>
      </c>
      <c r="C26" s="155" t="s">
        <v>114</v>
      </c>
      <c r="D26" s="156"/>
      <c r="E26" s="79">
        <v>483</v>
      </c>
      <c r="F26" s="79">
        <v>251</v>
      </c>
      <c r="G26" s="80">
        <f t="shared" si="0"/>
        <v>734</v>
      </c>
      <c r="H26" s="63"/>
    </row>
    <row r="27" spans="2:8" x14ac:dyDescent="0.2">
      <c r="B27" s="59" t="s">
        <v>83</v>
      </c>
      <c r="C27" s="155" t="s">
        <v>115</v>
      </c>
      <c r="D27" s="156"/>
      <c r="E27" s="79">
        <v>5701</v>
      </c>
      <c r="F27" s="79">
        <v>3211</v>
      </c>
      <c r="G27" s="80">
        <f t="shared" si="0"/>
        <v>8912</v>
      </c>
      <c r="H27" s="63"/>
    </row>
    <row r="28" spans="2:8" ht="20.25" customHeight="1" x14ac:dyDescent="0.2">
      <c r="B28" s="157" t="s">
        <v>19</v>
      </c>
      <c r="C28" s="158"/>
      <c r="D28" s="159"/>
      <c r="E28" s="81">
        <f>SUM(E7:E27)</f>
        <v>20525</v>
      </c>
      <c r="F28" s="81">
        <f t="shared" ref="F28:G28" si="1">SUM(F7:F27)</f>
        <v>11446</v>
      </c>
      <c r="G28" s="81">
        <f t="shared" si="1"/>
        <v>31971</v>
      </c>
      <c r="H28" s="64"/>
    </row>
    <row r="29" spans="2:8" x14ac:dyDescent="0.2">
      <c r="B29" s="83"/>
    </row>
    <row r="30" spans="2:8" x14ac:dyDescent="0.2">
      <c r="B30" s="154"/>
      <c r="C30" s="154"/>
      <c r="D30" s="154"/>
      <c r="E30" s="154"/>
      <c r="F30" s="154"/>
      <c r="G30" s="154"/>
    </row>
    <row r="31" spans="2:8" x14ac:dyDescent="0.2">
      <c r="B31" s="154"/>
      <c r="C31" s="154"/>
      <c r="D31" s="154"/>
      <c r="E31" s="154"/>
      <c r="F31" s="154"/>
      <c r="G31" s="154"/>
    </row>
  </sheetData>
  <mergeCells count="27">
    <mergeCell ref="L2:Q2"/>
    <mergeCell ref="C11:D11"/>
    <mergeCell ref="C5:D5"/>
    <mergeCell ref="C6:D6"/>
    <mergeCell ref="C7:D7"/>
    <mergeCell ref="C8:D8"/>
    <mergeCell ref="C9:D9"/>
    <mergeCell ref="C10:D10"/>
    <mergeCell ref="A2:H3"/>
    <mergeCell ref="C23:D23"/>
    <mergeCell ref="C12:D12"/>
    <mergeCell ref="C13:D13"/>
    <mergeCell ref="C14:D14"/>
    <mergeCell ref="C15:D15"/>
    <mergeCell ref="C16:D16"/>
    <mergeCell ref="C17:D17"/>
    <mergeCell ref="C18:D18"/>
    <mergeCell ref="C19:D19"/>
    <mergeCell ref="C20:D20"/>
    <mergeCell ref="C21:D21"/>
    <mergeCell ref="C22:D22"/>
    <mergeCell ref="B30:G31"/>
    <mergeCell ref="C24:D24"/>
    <mergeCell ref="C25:D25"/>
    <mergeCell ref="C26:D26"/>
    <mergeCell ref="C27:D27"/>
    <mergeCell ref="B28:D28"/>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F9" sqref="F9"/>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8" t="s">
        <v>127</v>
      </c>
      <c r="B1" s="168"/>
      <c r="C1" s="168"/>
      <c r="D1" s="168"/>
      <c r="E1" s="168"/>
      <c r="F1" s="168"/>
      <c r="G1" s="21"/>
    </row>
    <row r="2" spans="1:8" ht="7.5" customHeight="1" x14ac:dyDescent="0.2">
      <c r="A2" s="57"/>
      <c r="B2" s="57"/>
      <c r="C2" s="57"/>
      <c r="D2" s="57"/>
      <c r="E2" s="57"/>
      <c r="F2" s="57"/>
      <c r="G2" s="57"/>
    </row>
    <row r="3" spans="1:8" ht="15" customHeight="1" x14ac:dyDescent="0.2">
      <c r="A3" s="5" t="s">
        <v>121</v>
      </c>
      <c r="B3" s="6"/>
      <c r="C3" s="5"/>
      <c r="D3" s="5"/>
      <c r="F3" s="120" t="str">
        <f>'T 2.'!H4</f>
        <v>Stanje: 30. lipnja 2024.</v>
      </c>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2675</v>
      </c>
      <c r="E6" s="116">
        <v>1252</v>
      </c>
      <c r="F6" s="117">
        <f>SUM(D6:E6)</f>
        <v>3927</v>
      </c>
      <c r="G6" s="63"/>
      <c r="H6" s="64"/>
    </row>
    <row r="7" spans="1:8" x14ac:dyDescent="0.2">
      <c r="A7" s="90" t="s">
        <v>7</v>
      </c>
      <c r="B7" s="67" t="s">
        <v>32</v>
      </c>
      <c r="C7" s="68" t="s">
        <v>33</v>
      </c>
      <c r="D7" s="116">
        <v>379</v>
      </c>
      <c r="E7" s="116">
        <v>32</v>
      </c>
      <c r="F7" s="117">
        <f t="shared" ref="F7:F27" si="0">SUM(D7:E7)</f>
        <v>411</v>
      </c>
      <c r="G7" s="63"/>
      <c r="H7" s="64"/>
    </row>
    <row r="8" spans="1:8" x14ac:dyDescent="0.2">
      <c r="A8" s="91" t="s">
        <v>9</v>
      </c>
      <c r="B8" s="67" t="s">
        <v>34</v>
      </c>
      <c r="C8" s="68" t="s">
        <v>35</v>
      </c>
      <c r="D8" s="116">
        <v>20720</v>
      </c>
      <c r="E8" s="116">
        <v>9605</v>
      </c>
      <c r="F8" s="117">
        <f t="shared" si="0"/>
        <v>30325</v>
      </c>
      <c r="G8" s="63"/>
      <c r="H8" s="64"/>
    </row>
    <row r="9" spans="1:8" x14ac:dyDescent="0.2">
      <c r="A9" s="91" t="s">
        <v>11</v>
      </c>
      <c r="B9" s="67" t="s">
        <v>36</v>
      </c>
      <c r="C9" s="69" t="s">
        <v>37</v>
      </c>
      <c r="D9" s="116">
        <v>1115</v>
      </c>
      <c r="E9" s="116">
        <v>319</v>
      </c>
      <c r="F9" s="117">
        <f t="shared" si="0"/>
        <v>1434</v>
      </c>
      <c r="G9" s="63"/>
      <c r="H9" s="64"/>
    </row>
    <row r="10" spans="1:8" ht="27.75" customHeight="1" x14ac:dyDescent="0.2">
      <c r="A10" s="91" t="s">
        <v>13</v>
      </c>
      <c r="B10" s="67" t="s">
        <v>38</v>
      </c>
      <c r="C10" s="69" t="s">
        <v>117</v>
      </c>
      <c r="D10" s="116">
        <v>1170</v>
      </c>
      <c r="E10" s="116">
        <v>438</v>
      </c>
      <c r="F10" s="117">
        <f t="shared" si="0"/>
        <v>1608</v>
      </c>
      <c r="G10" s="63"/>
      <c r="H10" s="64"/>
    </row>
    <row r="11" spans="1:8" ht="15" customHeight="1" x14ac:dyDescent="0.2">
      <c r="A11" s="91" t="s">
        <v>15</v>
      </c>
      <c r="B11" s="67" t="s">
        <v>40</v>
      </c>
      <c r="C11" s="69" t="s">
        <v>41</v>
      </c>
      <c r="D11" s="116">
        <v>13203</v>
      </c>
      <c r="E11" s="116">
        <v>2068</v>
      </c>
      <c r="F11" s="117">
        <f t="shared" si="0"/>
        <v>15271</v>
      </c>
      <c r="G11" s="63"/>
      <c r="H11" s="64"/>
    </row>
    <row r="12" spans="1:8" ht="22.5" x14ac:dyDescent="0.2">
      <c r="A12" s="91" t="s">
        <v>17</v>
      </c>
      <c r="B12" s="67" t="s">
        <v>42</v>
      </c>
      <c r="C12" s="69" t="s">
        <v>118</v>
      </c>
      <c r="D12" s="116">
        <v>15595</v>
      </c>
      <c r="E12" s="116">
        <v>16839</v>
      </c>
      <c r="F12" s="117">
        <f t="shared" si="0"/>
        <v>32434</v>
      </c>
      <c r="G12" s="63"/>
      <c r="H12" s="64"/>
    </row>
    <row r="13" spans="1:8" x14ac:dyDescent="0.2">
      <c r="A13" s="39" t="s">
        <v>44</v>
      </c>
      <c r="B13" s="67" t="s">
        <v>45</v>
      </c>
      <c r="C13" s="68" t="s">
        <v>46</v>
      </c>
      <c r="D13" s="116">
        <v>7007</v>
      </c>
      <c r="E13" s="116">
        <v>2215</v>
      </c>
      <c r="F13" s="117">
        <f t="shared" si="0"/>
        <v>9222</v>
      </c>
      <c r="G13" s="63"/>
      <c r="H13" s="64"/>
    </row>
    <row r="14" spans="1:8" ht="22.5" x14ac:dyDescent="0.2">
      <c r="A14" s="39" t="s">
        <v>47</v>
      </c>
      <c r="B14" s="67" t="s">
        <v>48</v>
      </c>
      <c r="C14" s="69" t="s">
        <v>49</v>
      </c>
      <c r="D14" s="116">
        <v>7125</v>
      </c>
      <c r="E14" s="116">
        <v>7524</v>
      </c>
      <c r="F14" s="117">
        <f t="shared" si="0"/>
        <v>14649</v>
      </c>
      <c r="G14" s="63"/>
      <c r="H14" s="64"/>
    </row>
    <row r="15" spans="1:8" ht="15" customHeight="1" x14ac:dyDescent="0.2">
      <c r="A15" s="39" t="s">
        <v>50</v>
      </c>
      <c r="B15" s="67" t="s">
        <v>51</v>
      </c>
      <c r="C15" s="68" t="s">
        <v>52</v>
      </c>
      <c r="D15" s="116">
        <v>9336</v>
      </c>
      <c r="E15" s="116">
        <v>5110</v>
      </c>
      <c r="F15" s="117">
        <f t="shared" si="0"/>
        <v>14446</v>
      </c>
      <c r="G15" s="63"/>
      <c r="H15" s="64"/>
    </row>
    <row r="16" spans="1:8" x14ac:dyDescent="0.2">
      <c r="A16" s="39" t="s">
        <v>53</v>
      </c>
      <c r="B16" s="67" t="s">
        <v>54</v>
      </c>
      <c r="C16" s="68" t="s">
        <v>55</v>
      </c>
      <c r="D16" s="116">
        <v>1374</v>
      </c>
      <c r="E16" s="116">
        <v>2845</v>
      </c>
      <c r="F16" s="117">
        <f t="shared" si="0"/>
        <v>4219</v>
      </c>
      <c r="G16" s="63"/>
      <c r="H16" s="64"/>
    </row>
    <row r="17" spans="1:8" ht="15" customHeight="1" x14ac:dyDescent="0.2">
      <c r="A17" s="39" t="s">
        <v>56</v>
      </c>
      <c r="B17" s="67" t="s">
        <v>57</v>
      </c>
      <c r="C17" s="68" t="s">
        <v>58</v>
      </c>
      <c r="D17" s="116">
        <v>860</v>
      </c>
      <c r="E17" s="116">
        <v>550</v>
      </c>
      <c r="F17" s="117">
        <f t="shared" si="0"/>
        <v>1410</v>
      </c>
      <c r="G17" s="63"/>
      <c r="H17" s="64"/>
    </row>
    <row r="18" spans="1:8" ht="15" customHeight="1" x14ac:dyDescent="0.2">
      <c r="A18" s="39" t="s">
        <v>59</v>
      </c>
      <c r="B18" s="67" t="s">
        <v>60</v>
      </c>
      <c r="C18" s="68" t="s">
        <v>61</v>
      </c>
      <c r="D18" s="116">
        <v>7070</v>
      </c>
      <c r="E18" s="116">
        <v>8019</v>
      </c>
      <c r="F18" s="117">
        <f t="shared" si="0"/>
        <v>15089</v>
      </c>
      <c r="G18" s="63"/>
      <c r="H18" s="64"/>
    </row>
    <row r="19" spans="1:8" x14ac:dyDescent="0.2">
      <c r="A19" s="39" t="s">
        <v>62</v>
      </c>
      <c r="B19" s="67" t="s">
        <v>63</v>
      </c>
      <c r="C19" s="69" t="s">
        <v>64</v>
      </c>
      <c r="D19" s="116">
        <v>3104</v>
      </c>
      <c r="E19" s="116">
        <v>2715</v>
      </c>
      <c r="F19" s="117">
        <f t="shared" si="0"/>
        <v>5819</v>
      </c>
      <c r="G19" s="63"/>
      <c r="H19" s="64"/>
    </row>
    <row r="20" spans="1:8" x14ac:dyDescent="0.2">
      <c r="A20" s="39" t="s">
        <v>65</v>
      </c>
      <c r="B20" s="67" t="s">
        <v>66</v>
      </c>
      <c r="C20" s="69" t="s">
        <v>67</v>
      </c>
      <c r="D20" s="116">
        <v>4149</v>
      </c>
      <c r="E20" s="116">
        <v>3664</v>
      </c>
      <c r="F20" s="117">
        <f t="shared" si="0"/>
        <v>7813</v>
      </c>
      <c r="G20" s="63"/>
      <c r="H20" s="64"/>
    </row>
    <row r="21" spans="1:8" x14ac:dyDescent="0.2">
      <c r="A21" s="39" t="s">
        <v>68</v>
      </c>
      <c r="B21" s="67" t="s">
        <v>69</v>
      </c>
      <c r="C21" s="68" t="s">
        <v>70</v>
      </c>
      <c r="D21" s="116">
        <v>664</v>
      </c>
      <c r="E21" s="116">
        <v>3440</v>
      </c>
      <c r="F21" s="117">
        <f t="shared" si="0"/>
        <v>4104</v>
      </c>
      <c r="G21" s="63"/>
      <c r="H21" s="64"/>
    </row>
    <row r="22" spans="1:8" x14ac:dyDescent="0.2">
      <c r="A22" s="39" t="s">
        <v>71</v>
      </c>
      <c r="B22" s="67" t="s">
        <v>72</v>
      </c>
      <c r="C22" s="69" t="s">
        <v>73</v>
      </c>
      <c r="D22" s="116">
        <v>4468</v>
      </c>
      <c r="E22" s="116">
        <v>13740</v>
      </c>
      <c r="F22" s="117">
        <f t="shared" si="0"/>
        <v>18208</v>
      </c>
      <c r="G22" s="63"/>
      <c r="H22" s="64"/>
    </row>
    <row r="23" spans="1:8" ht="15" customHeight="1" x14ac:dyDescent="0.2">
      <c r="A23" s="39" t="s">
        <v>74</v>
      </c>
      <c r="B23" s="67" t="s">
        <v>75</v>
      </c>
      <c r="C23" s="68" t="s">
        <v>76</v>
      </c>
      <c r="D23" s="116">
        <v>1358</v>
      </c>
      <c r="E23" s="116">
        <v>1906</v>
      </c>
      <c r="F23" s="117">
        <f t="shared" si="0"/>
        <v>3264</v>
      </c>
      <c r="G23" s="63"/>
      <c r="H23" s="64"/>
    </row>
    <row r="24" spans="1:8" ht="15" customHeight="1" x14ac:dyDescent="0.2">
      <c r="A24" s="39" t="s">
        <v>77</v>
      </c>
      <c r="B24" s="67" t="s">
        <v>78</v>
      </c>
      <c r="C24" s="68" t="s">
        <v>79</v>
      </c>
      <c r="D24" s="116">
        <v>1239</v>
      </c>
      <c r="E24" s="116">
        <v>4367</v>
      </c>
      <c r="F24" s="117">
        <f t="shared" si="0"/>
        <v>5606</v>
      </c>
      <c r="G24" s="63"/>
      <c r="H24" s="64"/>
    </row>
    <row r="25" spans="1:8" ht="39" customHeight="1" x14ac:dyDescent="0.2">
      <c r="A25" s="39" t="s">
        <v>80</v>
      </c>
      <c r="B25" s="67" t="s">
        <v>81</v>
      </c>
      <c r="C25" s="69" t="s">
        <v>82</v>
      </c>
      <c r="D25" s="116">
        <v>27</v>
      </c>
      <c r="E25" s="116">
        <v>131</v>
      </c>
      <c r="F25" s="117">
        <f t="shared" si="0"/>
        <v>158</v>
      </c>
      <c r="G25" s="63"/>
      <c r="H25" s="64"/>
    </row>
    <row r="26" spans="1:8" x14ac:dyDescent="0.2">
      <c r="A26" s="39" t="s">
        <v>83</v>
      </c>
      <c r="B26" s="67" t="s">
        <v>84</v>
      </c>
      <c r="C26" s="69" t="s">
        <v>85</v>
      </c>
      <c r="D26" s="116">
        <v>13</v>
      </c>
      <c r="E26" s="116">
        <v>21</v>
      </c>
      <c r="F26" s="117">
        <f t="shared" si="0"/>
        <v>34</v>
      </c>
      <c r="G26" s="63"/>
      <c r="H26" s="64"/>
    </row>
    <row r="27" spans="1:8" ht="15" customHeight="1" x14ac:dyDescent="0.2">
      <c r="A27" s="92" t="s">
        <v>86</v>
      </c>
      <c r="B27" s="70"/>
      <c r="C27" s="87" t="s">
        <v>87</v>
      </c>
      <c r="D27" s="116">
        <v>147</v>
      </c>
      <c r="E27" s="116">
        <v>105</v>
      </c>
      <c r="F27" s="117">
        <f t="shared" si="0"/>
        <v>252</v>
      </c>
      <c r="G27" s="63"/>
      <c r="H27" s="64"/>
    </row>
    <row r="28" spans="1:8" ht="21" customHeight="1" x14ac:dyDescent="0.2">
      <c r="A28" s="150" t="s">
        <v>19</v>
      </c>
      <c r="B28" s="151"/>
      <c r="C28" s="151"/>
      <c r="D28" s="102">
        <f>SUM(D6:D27)</f>
        <v>102798</v>
      </c>
      <c r="E28" s="102">
        <f t="shared" ref="E28:F28" si="1">SUM(E6:E27)</f>
        <v>86905</v>
      </c>
      <c r="F28" s="102">
        <f t="shared" si="1"/>
        <v>189703</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0" t="s">
        <v>123</v>
      </c>
      <c r="B49" s="170"/>
      <c r="C49" s="170"/>
      <c r="D49" s="170"/>
      <c r="E49" s="170"/>
      <c r="F49" s="170"/>
      <c r="G49" s="77"/>
    </row>
    <row r="50" spans="1:9" ht="70.5" customHeight="1" x14ac:dyDescent="0.2">
      <c r="A50" s="170" t="s">
        <v>124</v>
      </c>
      <c r="B50" s="170"/>
      <c r="C50" s="170"/>
      <c r="D50" s="170"/>
      <c r="E50" s="170"/>
      <c r="F50" s="170"/>
      <c r="G50" s="78"/>
    </row>
    <row r="51" spans="1:9" ht="22.5" customHeight="1" x14ac:dyDescent="0.2">
      <c r="A51" s="169" t="s">
        <v>125</v>
      </c>
      <c r="B51" s="169"/>
      <c r="C51" s="169"/>
      <c r="D51" s="169"/>
      <c r="E51" s="169"/>
      <c r="F51" s="169"/>
      <c r="G51" s="82"/>
      <c r="H51" s="82"/>
      <c r="I51" s="82"/>
    </row>
  </sheetData>
  <mergeCells count="5">
    <mergeCell ref="A1:F1"/>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G10" sqref="G10"/>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8" t="s">
        <v>128</v>
      </c>
      <c r="B2" s="168"/>
      <c r="C2" s="168"/>
      <c r="D2" s="168"/>
      <c r="E2" s="168"/>
      <c r="F2" s="168"/>
      <c r="G2" s="168"/>
      <c r="H2" s="168"/>
    </row>
    <row r="3" spans="1:16" ht="5.25" customHeight="1" x14ac:dyDescent="0.2">
      <c r="B3" s="76"/>
      <c r="C3" s="76"/>
      <c r="D3" s="76"/>
      <c r="E3" s="76"/>
      <c r="F3" s="76"/>
      <c r="G3" s="76"/>
      <c r="H3" s="21"/>
    </row>
    <row r="4" spans="1:16" x14ac:dyDescent="0.2">
      <c r="B4" s="5" t="s">
        <v>122</v>
      </c>
      <c r="C4" s="6"/>
      <c r="D4" s="5"/>
      <c r="E4" s="5"/>
      <c r="G4" s="120" t="str">
        <f>'T 2.'!H4</f>
        <v>Stanje: 30. lipnja 2024.</v>
      </c>
      <c r="H4" s="18"/>
    </row>
    <row r="5" spans="1:16" ht="22.5" x14ac:dyDescent="0.2">
      <c r="B5" s="22" t="s">
        <v>1</v>
      </c>
      <c r="C5" s="162" t="s">
        <v>89</v>
      </c>
      <c r="D5" s="163"/>
      <c r="E5" s="73" t="s">
        <v>2</v>
      </c>
      <c r="F5" s="74" t="s">
        <v>3</v>
      </c>
      <c r="G5" s="74" t="s">
        <v>4</v>
      </c>
      <c r="H5" s="66"/>
    </row>
    <row r="6" spans="1:16" x14ac:dyDescent="0.2">
      <c r="B6" s="14">
        <v>0</v>
      </c>
      <c r="C6" s="164">
        <v>1</v>
      </c>
      <c r="D6" s="165"/>
      <c r="E6" s="58">
        <v>2</v>
      </c>
      <c r="F6" s="58">
        <v>3</v>
      </c>
      <c r="G6" s="58">
        <v>4</v>
      </c>
      <c r="H6" s="64"/>
      <c r="K6" s="168"/>
      <c r="L6" s="168"/>
      <c r="M6" s="168"/>
      <c r="N6" s="168"/>
      <c r="O6" s="168"/>
      <c r="P6" s="168"/>
    </row>
    <row r="7" spans="1:16" x14ac:dyDescent="0.2">
      <c r="B7" s="16" t="s">
        <v>5</v>
      </c>
      <c r="C7" s="166" t="s">
        <v>95</v>
      </c>
      <c r="D7" s="167"/>
      <c r="E7" s="79">
        <v>7849</v>
      </c>
      <c r="F7" s="79">
        <v>4876</v>
      </c>
      <c r="G7" s="80">
        <f>SUM(E7:F7)</f>
        <v>12725</v>
      </c>
      <c r="H7" s="63"/>
    </row>
    <row r="8" spans="1:16" x14ac:dyDescent="0.2">
      <c r="B8" s="16" t="s">
        <v>7</v>
      </c>
      <c r="C8" s="155" t="s">
        <v>96</v>
      </c>
      <c r="D8" s="156"/>
      <c r="E8" s="79">
        <v>2975</v>
      </c>
      <c r="F8" s="79">
        <v>2228</v>
      </c>
      <c r="G8" s="80">
        <f t="shared" ref="G8:G27" si="0">SUM(E8:F8)</f>
        <v>5203</v>
      </c>
      <c r="H8" s="63"/>
    </row>
    <row r="9" spans="1:16" x14ac:dyDescent="0.2">
      <c r="B9" s="16" t="s">
        <v>9</v>
      </c>
      <c r="C9" s="155" t="s">
        <v>97</v>
      </c>
      <c r="D9" s="156"/>
      <c r="E9" s="79">
        <v>2496</v>
      </c>
      <c r="F9" s="79">
        <v>2050</v>
      </c>
      <c r="G9" s="80">
        <f t="shared" si="0"/>
        <v>4546</v>
      </c>
      <c r="H9" s="63"/>
    </row>
    <row r="10" spans="1:16" x14ac:dyDescent="0.2">
      <c r="B10" s="16" t="s">
        <v>11</v>
      </c>
      <c r="C10" s="155" t="s">
        <v>98</v>
      </c>
      <c r="D10" s="156"/>
      <c r="E10" s="79">
        <v>2080</v>
      </c>
      <c r="F10" s="79">
        <v>1586</v>
      </c>
      <c r="G10" s="80">
        <f t="shared" si="0"/>
        <v>3666</v>
      </c>
      <c r="H10" s="63"/>
    </row>
    <row r="11" spans="1:16" x14ac:dyDescent="0.2">
      <c r="B11" s="16" t="s">
        <v>13</v>
      </c>
      <c r="C11" s="155" t="s">
        <v>99</v>
      </c>
      <c r="D11" s="156"/>
      <c r="E11" s="79">
        <v>5739</v>
      </c>
      <c r="F11" s="79">
        <v>4321</v>
      </c>
      <c r="G11" s="80">
        <f t="shared" si="0"/>
        <v>10060</v>
      </c>
      <c r="H11" s="63"/>
    </row>
    <row r="12" spans="1:16" x14ac:dyDescent="0.2">
      <c r="B12" s="16" t="s">
        <v>15</v>
      </c>
      <c r="C12" s="155" t="s">
        <v>100</v>
      </c>
      <c r="D12" s="156"/>
      <c r="E12" s="79">
        <v>2345</v>
      </c>
      <c r="F12" s="79">
        <v>1840</v>
      </c>
      <c r="G12" s="80">
        <f t="shared" si="0"/>
        <v>4185</v>
      </c>
      <c r="H12" s="63"/>
    </row>
    <row r="13" spans="1:16" x14ac:dyDescent="0.2">
      <c r="B13" s="16" t="s">
        <v>17</v>
      </c>
      <c r="C13" s="160" t="s">
        <v>101</v>
      </c>
      <c r="D13" s="161"/>
      <c r="E13" s="79">
        <v>2188</v>
      </c>
      <c r="F13" s="79">
        <v>1692</v>
      </c>
      <c r="G13" s="80">
        <f t="shared" si="0"/>
        <v>3880</v>
      </c>
      <c r="H13" s="63"/>
    </row>
    <row r="14" spans="1:16" x14ac:dyDescent="0.2">
      <c r="B14" s="59" t="s">
        <v>44</v>
      </c>
      <c r="C14" s="155" t="s">
        <v>102</v>
      </c>
      <c r="D14" s="156"/>
      <c r="E14" s="79">
        <v>5611</v>
      </c>
      <c r="F14" s="79">
        <v>5312</v>
      </c>
      <c r="G14" s="80">
        <f t="shared" si="0"/>
        <v>10923</v>
      </c>
      <c r="H14" s="63"/>
      <c r="J14" s="60"/>
    </row>
    <row r="15" spans="1:16" x14ac:dyDescent="0.2">
      <c r="B15" s="59" t="s">
        <v>47</v>
      </c>
      <c r="C15" s="155" t="s">
        <v>103</v>
      </c>
      <c r="D15" s="156"/>
      <c r="E15" s="79">
        <v>757</v>
      </c>
      <c r="F15" s="79">
        <v>668</v>
      </c>
      <c r="G15" s="80">
        <f t="shared" si="0"/>
        <v>1425</v>
      </c>
      <c r="H15" s="63"/>
    </row>
    <row r="16" spans="1:16" x14ac:dyDescent="0.2">
      <c r="B16" s="59" t="s">
        <v>50</v>
      </c>
      <c r="C16" s="155" t="s">
        <v>104</v>
      </c>
      <c r="D16" s="156"/>
      <c r="E16" s="79">
        <v>1344</v>
      </c>
      <c r="F16" s="79">
        <v>1116</v>
      </c>
      <c r="G16" s="80">
        <f t="shared" si="0"/>
        <v>2460</v>
      </c>
      <c r="H16" s="63"/>
    </row>
    <row r="17" spans="2:8" x14ac:dyDescent="0.2">
      <c r="B17" s="59" t="s">
        <v>53</v>
      </c>
      <c r="C17" s="155" t="s">
        <v>105</v>
      </c>
      <c r="D17" s="156"/>
      <c r="E17" s="79">
        <v>1266</v>
      </c>
      <c r="F17" s="79">
        <v>957</v>
      </c>
      <c r="G17" s="80">
        <f t="shared" si="0"/>
        <v>2223</v>
      </c>
      <c r="H17" s="63"/>
    </row>
    <row r="18" spans="2:8" x14ac:dyDescent="0.2">
      <c r="B18" s="59" t="s">
        <v>56</v>
      </c>
      <c r="C18" s="155" t="s">
        <v>106</v>
      </c>
      <c r="D18" s="156"/>
      <c r="E18" s="79">
        <v>3168</v>
      </c>
      <c r="F18" s="79">
        <v>2055</v>
      </c>
      <c r="G18" s="80">
        <f t="shared" si="0"/>
        <v>5223</v>
      </c>
      <c r="H18" s="63"/>
    </row>
    <row r="19" spans="2:8" x14ac:dyDescent="0.2">
      <c r="B19" s="59" t="s">
        <v>59</v>
      </c>
      <c r="C19" s="155" t="s">
        <v>107</v>
      </c>
      <c r="D19" s="156"/>
      <c r="E19" s="79">
        <v>3147</v>
      </c>
      <c r="F19" s="79">
        <v>2980</v>
      </c>
      <c r="G19" s="80">
        <f t="shared" si="0"/>
        <v>6127</v>
      </c>
      <c r="H19" s="63"/>
    </row>
    <row r="20" spans="2:8" x14ac:dyDescent="0.2">
      <c r="B20" s="59" t="s">
        <v>62</v>
      </c>
      <c r="C20" s="155" t="s">
        <v>108</v>
      </c>
      <c r="D20" s="156"/>
      <c r="E20" s="79">
        <v>6712</v>
      </c>
      <c r="F20" s="79">
        <v>5076</v>
      </c>
      <c r="G20" s="80">
        <f t="shared" si="0"/>
        <v>11788</v>
      </c>
      <c r="H20" s="63"/>
    </row>
    <row r="21" spans="2:8" x14ac:dyDescent="0.2">
      <c r="B21" s="59" t="s">
        <v>65</v>
      </c>
      <c r="C21" s="155" t="s">
        <v>109</v>
      </c>
      <c r="D21" s="156"/>
      <c r="E21" s="79">
        <v>1614</v>
      </c>
      <c r="F21" s="79">
        <v>1552</v>
      </c>
      <c r="G21" s="80">
        <f t="shared" si="0"/>
        <v>3166</v>
      </c>
      <c r="H21" s="63"/>
    </row>
    <row r="22" spans="2:8" x14ac:dyDescent="0.2">
      <c r="B22" s="59" t="s">
        <v>68</v>
      </c>
      <c r="C22" s="155" t="s">
        <v>110</v>
      </c>
      <c r="D22" s="156"/>
      <c r="E22" s="79">
        <v>2722</v>
      </c>
      <c r="F22" s="79">
        <v>2270</v>
      </c>
      <c r="G22" s="80">
        <f t="shared" si="0"/>
        <v>4992</v>
      </c>
      <c r="H22" s="63"/>
    </row>
    <row r="23" spans="2:8" x14ac:dyDescent="0.2">
      <c r="B23" s="59" t="s">
        <v>71</v>
      </c>
      <c r="C23" s="155" t="s">
        <v>111</v>
      </c>
      <c r="D23" s="156"/>
      <c r="E23" s="79">
        <v>8564</v>
      </c>
      <c r="F23" s="79">
        <v>8089</v>
      </c>
      <c r="G23" s="80">
        <f t="shared" si="0"/>
        <v>16653</v>
      </c>
      <c r="H23" s="63"/>
    </row>
    <row r="24" spans="2:8" x14ac:dyDescent="0.2">
      <c r="B24" s="59" t="s">
        <v>74</v>
      </c>
      <c r="C24" s="155" t="s">
        <v>112</v>
      </c>
      <c r="D24" s="156"/>
      <c r="E24" s="79">
        <v>4225</v>
      </c>
      <c r="F24" s="79">
        <v>3807</v>
      </c>
      <c r="G24" s="80">
        <f t="shared" si="0"/>
        <v>8032</v>
      </c>
      <c r="H24" s="63"/>
    </row>
    <row r="25" spans="2:8" x14ac:dyDescent="0.2">
      <c r="B25" s="59" t="s">
        <v>77</v>
      </c>
      <c r="C25" s="155" t="s">
        <v>113</v>
      </c>
      <c r="D25" s="156"/>
      <c r="E25" s="79">
        <v>1962</v>
      </c>
      <c r="F25" s="79">
        <v>1619</v>
      </c>
      <c r="G25" s="80">
        <f t="shared" si="0"/>
        <v>3581</v>
      </c>
      <c r="H25" s="63"/>
    </row>
    <row r="26" spans="2:8" x14ac:dyDescent="0.2">
      <c r="B26" s="59" t="s">
        <v>80</v>
      </c>
      <c r="C26" s="155" t="s">
        <v>114</v>
      </c>
      <c r="D26" s="156"/>
      <c r="E26" s="79">
        <v>3542</v>
      </c>
      <c r="F26" s="79">
        <v>2482</v>
      </c>
      <c r="G26" s="80">
        <f t="shared" si="0"/>
        <v>6024</v>
      </c>
      <c r="H26" s="63"/>
    </row>
    <row r="27" spans="2:8" x14ac:dyDescent="0.2">
      <c r="B27" s="59" t="s">
        <v>83</v>
      </c>
      <c r="C27" s="155" t="s">
        <v>115</v>
      </c>
      <c r="D27" s="156"/>
      <c r="E27" s="79">
        <v>32492</v>
      </c>
      <c r="F27" s="79">
        <v>30329</v>
      </c>
      <c r="G27" s="80">
        <f t="shared" si="0"/>
        <v>62821</v>
      </c>
      <c r="H27" s="63"/>
    </row>
    <row r="28" spans="2:8" ht="20.25" customHeight="1" x14ac:dyDescent="0.2">
      <c r="B28" s="157" t="s">
        <v>19</v>
      </c>
      <c r="C28" s="158"/>
      <c r="D28" s="159"/>
      <c r="E28" s="81">
        <f>SUM(E7:E27)</f>
        <v>102798</v>
      </c>
      <c r="F28" s="81">
        <f t="shared" ref="F28:G28" si="1">SUM(F7:F27)</f>
        <v>86905</v>
      </c>
      <c r="G28" s="81">
        <f t="shared" si="1"/>
        <v>189703</v>
      </c>
      <c r="H28" s="64"/>
    </row>
    <row r="54" spans="1:8" ht="24.75" customHeight="1" x14ac:dyDescent="0.2">
      <c r="A54" s="171" t="s">
        <v>123</v>
      </c>
      <c r="B54" s="171"/>
      <c r="C54" s="171"/>
      <c r="D54" s="171"/>
      <c r="E54" s="171"/>
      <c r="F54" s="171"/>
      <c r="G54" s="171"/>
      <c r="H54" s="171"/>
    </row>
    <row r="55" spans="1:8" ht="68.25" customHeight="1" x14ac:dyDescent="0.2">
      <c r="A55" s="170" t="s">
        <v>124</v>
      </c>
      <c r="B55" s="170"/>
      <c r="C55" s="170"/>
      <c r="D55" s="170"/>
      <c r="E55" s="170"/>
      <c r="F55" s="170"/>
      <c r="G55" s="170"/>
      <c r="H55" s="170"/>
    </row>
    <row r="56" spans="1:8" ht="25.5" customHeight="1" x14ac:dyDescent="0.2">
      <c r="A56" s="172" t="s">
        <v>126</v>
      </c>
      <c r="B56" s="172"/>
      <c r="C56" s="172"/>
      <c r="D56" s="172"/>
      <c r="E56" s="172"/>
      <c r="F56" s="172"/>
      <c r="G56" s="172"/>
      <c r="H56" s="172"/>
    </row>
  </sheetData>
  <mergeCells count="29">
    <mergeCell ref="K6:P6"/>
    <mergeCell ref="A2:H2"/>
    <mergeCell ref="C14:D1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27:D27"/>
    <mergeCell ref="B28:D28"/>
    <mergeCell ref="A54:H54"/>
    <mergeCell ref="A55:H55"/>
    <mergeCell ref="A56:H56"/>
  </mergeCells>
  <conditionalFormatting sqref="G7:G26">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6">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G27">
    <cfRule type="dataBar" priority="4">
      <dataBar>
        <cfvo type="min"/>
        <cfvo type="max"/>
        <color rgb="FFFFB628"/>
      </dataBar>
      <extLst>
        <ext xmlns:x14="http://schemas.microsoft.com/office/spreadsheetml/2009/9/main" uri="{B025F937-C7B1-47D3-B67F-A62EFF666E3E}">
          <x14:id>{7BE18D06-6B5E-4D78-B3E9-EFF058B07BAC}</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7BE18D06-6B5E-4D78-B3E9-EFF058B07BAC}">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Josipa Perica</cp:lastModifiedBy>
  <cp:lastPrinted>2024-07-10T12:55:50Z</cp:lastPrinted>
  <dcterms:created xsi:type="dcterms:W3CDTF">2016-10-06T08:05:06Z</dcterms:created>
  <dcterms:modified xsi:type="dcterms:W3CDTF">2024-07-10T13:02:20Z</dcterms:modified>
</cp:coreProperties>
</file>