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5\"/>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G8" i="6" l="1"/>
  <c r="G9" i="6"/>
  <c r="G10" i="6"/>
  <c r="G11" i="6"/>
  <c r="G12" i="6"/>
  <c r="G13" i="6"/>
  <c r="G14" i="6"/>
  <c r="G15" i="6"/>
  <c r="G16" i="6"/>
  <c r="G17" i="6"/>
  <c r="G18" i="6"/>
  <c r="G19" i="6"/>
  <c r="G20" i="6"/>
  <c r="G21" i="6"/>
  <c r="G22" i="6"/>
  <c r="G23" i="6"/>
  <c r="G24" i="6"/>
  <c r="G25" i="6"/>
  <c r="G26" i="6"/>
  <c r="G27" i="6"/>
  <c r="G7" i="6"/>
  <c r="F7" i="5"/>
  <c r="F8" i="5"/>
  <c r="F9" i="5"/>
  <c r="F10" i="5"/>
  <c r="F11" i="5"/>
  <c r="F12" i="5"/>
  <c r="F13" i="5"/>
  <c r="F14" i="5"/>
  <c r="F15" i="5"/>
  <c r="F16" i="5"/>
  <c r="F17" i="5"/>
  <c r="F18" i="5"/>
  <c r="F19" i="5"/>
  <c r="F20" i="5"/>
  <c r="F21" i="5"/>
  <c r="F22" i="5"/>
  <c r="F23" i="5"/>
  <c r="F24" i="5"/>
  <c r="F25" i="5"/>
  <c r="F26" i="5"/>
  <c r="F27" i="5"/>
  <c r="F6" i="5"/>
  <c r="K8" i="4"/>
  <c r="K9" i="4"/>
  <c r="K10" i="4"/>
  <c r="K11" i="4"/>
  <c r="K12" i="4"/>
  <c r="K13" i="4"/>
  <c r="K14" i="4"/>
  <c r="K15" i="4"/>
  <c r="K16" i="4"/>
  <c r="K17" i="4"/>
  <c r="K18" i="4"/>
  <c r="K19" i="4"/>
  <c r="K20" i="4"/>
  <c r="K21" i="4"/>
  <c r="K22" i="4"/>
  <c r="K23" i="4"/>
  <c r="K24" i="4"/>
  <c r="K25" i="4"/>
  <c r="K26" i="4"/>
  <c r="K27" i="4"/>
  <c r="K7" i="4"/>
  <c r="G8" i="3"/>
  <c r="G9" i="3"/>
  <c r="G10" i="3"/>
  <c r="G11" i="3"/>
  <c r="G12" i="3"/>
  <c r="G13" i="3"/>
  <c r="G14" i="3"/>
  <c r="G15" i="3"/>
  <c r="G16" i="3"/>
  <c r="G17" i="3"/>
  <c r="G18" i="3"/>
  <c r="G19" i="3"/>
  <c r="G20" i="3"/>
  <c r="G21" i="3"/>
  <c r="G22" i="3"/>
  <c r="G23" i="3"/>
  <c r="G24" i="3"/>
  <c r="G25" i="3"/>
  <c r="G26" i="3"/>
  <c r="G27" i="3"/>
  <c r="G28" i="3"/>
  <c r="G7" i="3"/>
  <c r="D28" i="7" l="1"/>
  <c r="E28" i="7"/>
  <c r="H8" i="2"/>
  <c r="H9" i="2"/>
  <c r="H10" i="2"/>
  <c r="H11" i="2"/>
  <c r="H12" i="2"/>
  <c r="H13" i="2"/>
  <c r="H7" i="2"/>
  <c r="F9" i="1"/>
  <c r="F10" i="1"/>
  <c r="F11" i="1"/>
  <c r="F12" i="1"/>
  <c r="F13" i="1"/>
  <c r="F14" i="1"/>
  <c r="F8" i="1"/>
  <c r="F28" i="7" l="1"/>
  <c r="G28" i="8"/>
  <c r="F28" i="8"/>
  <c r="E28" i="8"/>
  <c r="F28" i="6"/>
  <c r="G28" i="6"/>
  <c r="E28" i="6"/>
  <c r="E28" i="5" l="1"/>
  <c r="F28" i="5"/>
  <c r="D28" i="5"/>
  <c r="E28" i="4"/>
  <c r="F28" i="4"/>
  <c r="G28" i="4"/>
  <c r="H28" i="4"/>
  <c r="I28" i="4"/>
  <c r="J28" i="4"/>
  <c r="K28" i="4"/>
  <c r="D28" i="4"/>
  <c r="F29" i="3"/>
  <c r="G29" i="3"/>
  <c r="E29" i="3"/>
  <c r="E14" i="2" l="1"/>
  <c r="F14" i="2"/>
  <c r="G14" i="2"/>
  <c r="H14" i="2"/>
  <c r="D14" i="2"/>
  <c r="E15" i="1"/>
  <c r="F15" i="1"/>
  <c r="D15" i="1"/>
  <c r="G4" i="8" l="1"/>
  <c r="F3" i="7"/>
  <c r="G4" i="6"/>
  <c r="F3" i="5"/>
  <c r="M28" i="3" l="1"/>
  <c r="M29"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<sst xmlns="http://schemas.openxmlformats.org/spreadsheetml/2006/main" count="439" uniqueCount="140">
  <si>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</si>
  <si>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</si>
  <si>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</si>
  <si>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</si>
  <si>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</si>
  <si>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</si>
  <si>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</si>
  <si>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</si>
  <si>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</si>
  <si>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</si>
  <si>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</si>
  <si>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</si>
  <si>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</si>
  <si>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</si>
  <si>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</si>
  <si>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</si>
  <si>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</si>
  <si>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</si>
  <si>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</si>
  <si>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</si>
  <si>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</si>
  <si>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</si>
  <si>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</si>
  <si>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</si>
  <si>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</si>
  <si>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</si>
  <si>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</si>
  <si>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</si>
  <si>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</si>
  <si>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</si>
  <si>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</si>
  <si>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</si>
  <si>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</si>
  <si>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</si>
  <si>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</si>
  <si>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</si>
  <si>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</si>
  <si>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</si>
  <si>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</si>
  <si>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</si>
  <si>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</si>
  <si>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</si>
  <si>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</si>
  <si>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</si>
  <si>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</si>
  <si>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</si>
  <si>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</si>
  <si>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</si>
  <si>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</si>
  <si>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</si>
  <si>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</si>
  <si>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</si>
  <si>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</si>
  <si>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</si>
  <si>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</si>
  <si>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</si>
  <si>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</si>
  <si>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</si>
  <si>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</si>
  <si>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</si>
  <si>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</si>
  <si>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</si>
  <si>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</si>
  <si>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</si>
  <si>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</si>
  <si>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</si>
  <si>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</si>
  <si>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</si>
  <si>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</si>
  <si>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</si>
  <si>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</si>
  <si>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</si>
  <si>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</si>
  <si>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</si>
  <si>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</si>
  <si>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</si>
  <si>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</si>
  <si>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</si>
  <si>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</si>
  <si>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</si>
  <si>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</si>
  <si>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</si>
  <si>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</si>
  <si>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</si>
  <si>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</si>
  <si>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</si>
  <si>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</si>
  <si>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</si>
  <si>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</si>
  <si>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</si>
  <si>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</si>
  <si>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</si>
  <si>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</si>
  <si>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</si>
  <si>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</si>
  <si>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</si>
  <si>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</si>
  <si>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</si>
  <si>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</si>
  <si>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</si>
  <si>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</si>
  <si>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</si>
  <si>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</si>
  <si>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</si>
  <si>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</si>
  <si>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</si>
  <si>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</si>
  <si>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</si>
  <si>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</si>
  <si>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</si>
  <si>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</si>
  <si>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</si>
  <si>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</si>
  <si>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</si>
  <si>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</si>
  <si>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</si>
  <si>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</si>
  <si>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</si>
  <si>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</si>
  <si>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</si>
  <si>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</si>
  <si>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</si>
  <si>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</si>
  <si>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</si>
  <si>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</si>
  <si>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</si>
  <si>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</si>
  <si>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</si>
  <si>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</si>
  <si>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</si>
  <si>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</si>
  <si>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</si>
  <si>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</si>
  <si>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</si>
  <si>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</si>
  <si>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</si>
  <si>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31. siječnja 2025.</t>
  </si>
  <si>
    <t>Stanje: 31. siječnja 2025.</t>
  </si>
  <si>
    <t>Od siječnja 2025. mjera je ugašena.</t>
  </si>
  <si>
    <r>
      <t>U slučaju zapošljavanja navedenih osoba ne postoji obveza obračunavanja i plaćanja doprinosa na osnovicu, i to doprinosa za zdravstveno osiguranje (16,5%) u trajanju </t>
    </r>
    <r>
      <rPr>
        <b/>
        <sz val="9"/>
        <color theme="1"/>
        <rFont val="Calibri"/>
        <family val="2"/>
        <charset val="238"/>
        <scheme val="minor"/>
      </rPr>
      <t>do pet godina</t>
    </r>
    <r>
      <rPr>
        <sz val="9"/>
        <color theme="1"/>
        <rFont val="Calibri"/>
        <family val="2"/>
        <charset val="238"/>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</si>
</sst>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1"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7" fillId="0" borderId="0" xfId="0" applyFont="1" applyAlignment="1">
      <alignment vertical="center" wrapText="1"/>
    </xf>
    <xf numFmtId="0" fontId="47" fillId="0" borderId="0" xfId="0" applyFont="1" applyAlignment="1">
      <alignment vertical="top" wrapText="1"/>
    </xf>
    <xf numFmtId="0" fontId="2" fillId="0" borderId="8" xfId="0" applyFont="1" applyBorder="1" applyAlignment="1">
      <alignment horizontal="right"/>
    </xf>
    <xf numFmtId="0" fontId="2" fillId="0" borderId="8" xfId="0" applyFont="1" applyBorder="1" applyAlignment="1"/>
    <xf numFmtId="0" fontId="2" fillId="0" borderId="0" xfId="0" applyFont="1" applyAlignment="1">
      <alignment horizontal="justify" vertical="center" wrapText="1"/>
    </xf>
    <xf numFmtId="0" fontId="2" fillId="0" borderId="0" xfId="0" applyFont="1" applyAlignment="1">
      <alignment horizontal="justify" wrapText="1"/>
    </xf>
    <xf numFmtId="0" fontId="50" fillId="0" borderId="13" xfId="0" applyFont="1" applyBorder="1" applyAlignment="1">
      <alignment horizontal="justify" vertical="justify" wrapText="1"/>
    </xf>
    <xf numFmtId="0" fontId="50"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49"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49"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xf numFmtId="0" fontId="39" fillId="0" borderId="0" xfId="0" applyFont="1" applyAlignment="1">
      <alignment horizontal="left" vertical="justify"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1474566</c:v>
                </c:pt>
                <c:pt idx="1">
                  <c:v>103681</c:v>
                </c:pt>
                <c:pt idx="2">
                  <c:v>84653</c:v>
                </c:pt>
                <c:pt idx="3">
                  <c:v>17693</c:v>
                </c:pt>
                <c:pt idx="4">
                  <c:v>17834</c:v>
                </c:pt>
                <c:pt idx="5">
                  <c:v>175</c:v>
                </c:pt>
                <c:pt idx="6">
                  <c:v>6614</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718527</c:v>
                </c:pt>
                <c:pt idx="1">
                  <c:v>466491</c:v>
                </c:pt>
                <c:pt idx="2">
                  <c:v>374028</c:v>
                </c:pt>
                <c:pt idx="3">
                  <c:v>146170</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906952</c:v>
                </c:pt>
                <c:pt idx="1">
                  <c:v>798264</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100978</c:v>
                </c:pt>
                <c:pt idx="1">
                  <c:v>41759</c:v>
                </c:pt>
                <c:pt idx="2">
                  <c:v>44821</c:v>
                </c:pt>
                <c:pt idx="3">
                  <c:v>39317</c:v>
                </c:pt>
                <c:pt idx="4">
                  <c:v>71075</c:v>
                </c:pt>
                <c:pt idx="5">
                  <c:v>37791</c:v>
                </c:pt>
                <c:pt idx="6">
                  <c:v>33838</c:v>
                </c:pt>
                <c:pt idx="7">
                  <c:v>122827</c:v>
                </c:pt>
                <c:pt idx="8">
                  <c:v>16804</c:v>
                </c:pt>
                <c:pt idx="9">
                  <c:v>22970</c:v>
                </c:pt>
                <c:pt idx="10">
                  <c:v>20587</c:v>
                </c:pt>
                <c:pt idx="11">
                  <c:v>45854</c:v>
                </c:pt>
                <c:pt idx="12">
                  <c:v>64973</c:v>
                </c:pt>
                <c:pt idx="13">
                  <c:v>96736</c:v>
                </c:pt>
                <c:pt idx="14">
                  <c:v>35722</c:v>
                </c:pt>
                <c:pt idx="15">
                  <c:v>46900</c:v>
                </c:pt>
                <c:pt idx="16">
                  <c:v>169754</c:v>
                </c:pt>
                <c:pt idx="17">
                  <c:v>97454</c:v>
                </c:pt>
                <c:pt idx="18">
                  <c:v>48542</c:v>
                </c:pt>
                <c:pt idx="19">
                  <c:v>44237</c:v>
                </c:pt>
                <c:pt idx="20">
                  <c:v>502277</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472</c:v>
                </c:pt>
                <c:pt idx="1">
                  <c:v>74</c:v>
                </c:pt>
                <c:pt idx="2">
                  <c:v>3072</c:v>
                </c:pt>
                <c:pt idx="3">
                  <c:v>71</c:v>
                </c:pt>
                <c:pt idx="4">
                  <c:v>396</c:v>
                </c:pt>
                <c:pt idx="5">
                  <c:v>3078</c:v>
                </c:pt>
                <c:pt idx="6">
                  <c:v>3270</c:v>
                </c:pt>
                <c:pt idx="7">
                  <c:v>2628</c:v>
                </c:pt>
                <c:pt idx="8">
                  <c:v>852</c:v>
                </c:pt>
                <c:pt idx="9">
                  <c:v>397</c:v>
                </c:pt>
                <c:pt idx="10">
                  <c:v>128</c:v>
                </c:pt>
                <c:pt idx="11">
                  <c:v>244</c:v>
                </c:pt>
                <c:pt idx="12">
                  <c:v>2383</c:v>
                </c:pt>
                <c:pt idx="13">
                  <c:v>2535</c:v>
                </c:pt>
                <c:pt idx="14">
                  <c:v>66</c:v>
                </c:pt>
                <c:pt idx="15">
                  <c:v>345</c:v>
                </c:pt>
                <c:pt idx="16">
                  <c:v>630</c:v>
                </c:pt>
                <c:pt idx="17">
                  <c:v>284</c:v>
                </c:pt>
                <c:pt idx="18">
                  <c:v>327</c:v>
                </c:pt>
                <c:pt idx="19">
                  <c:v>10</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203</c:v>
                </c:pt>
                <c:pt idx="1">
                  <c:v>10</c:v>
                </c:pt>
                <c:pt idx="2">
                  <c:v>1158</c:v>
                </c:pt>
                <c:pt idx="3">
                  <c:v>9</c:v>
                </c:pt>
                <c:pt idx="4">
                  <c:v>45</c:v>
                </c:pt>
                <c:pt idx="5">
                  <c:v>431</c:v>
                </c:pt>
                <c:pt idx="6">
                  <c:v>2279</c:v>
                </c:pt>
                <c:pt idx="7">
                  <c:v>219</c:v>
                </c:pt>
                <c:pt idx="8">
                  <c:v>933</c:v>
                </c:pt>
                <c:pt idx="9">
                  <c:v>191</c:v>
                </c:pt>
                <c:pt idx="10">
                  <c:v>102</c:v>
                </c:pt>
                <c:pt idx="11">
                  <c:v>197</c:v>
                </c:pt>
                <c:pt idx="12">
                  <c:v>1896</c:v>
                </c:pt>
                <c:pt idx="13">
                  <c:v>1056</c:v>
                </c:pt>
                <c:pt idx="14">
                  <c:v>71</c:v>
                </c:pt>
                <c:pt idx="15">
                  <c:v>604</c:v>
                </c:pt>
                <c:pt idx="16">
                  <c:v>1426</c:v>
                </c:pt>
                <c:pt idx="17">
                  <c:v>141</c:v>
                </c:pt>
                <c:pt idx="18">
                  <c:v>465</c:v>
                </c:pt>
                <c:pt idx="19">
                  <c:v>14</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1339</c:v>
                </c:pt>
                <c:pt idx="1">
                  <c:v>464</c:v>
                </c:pt>
                <c:pt idx="2">
                  <c:v>469</c:v>
                </c:pt>
                <c:pt idx="3">
                  <c:v>597</c:v>
                </c:pt>
                <c:pt idx="4">
                  <c:v>743</c:v>
                </c:pt>
                <c:pt idx="5">
                  <c:v>302</c:v>
                </c:pt>
                <c:pt idx="6">
                  <c:v>352</c:v>
                </c:pt>
                <c:pt idx="7">
                  <c:v>1975</c:v>
                </c:pt>
                <c:pt idx="8">
                  <c:v>166</c:v>
                </c:pt>
                <c:pt idx="9">
                  <c:v>216</c:v>
                </c:pt>
                <c:pt idx="10">
                  <c:v>214</c:v>
                </c:pt>
                <c:pt idx="11">
                  <c:v>566</c:v>
                </c:pt>
                <c:pt idx="12">
                  <c:v>763</c:v>
                </c:pt>
                <c:pt idx="13">
                  <c:v>1146</c:v>
                </c:pt>
                <c:pt idx="14">
                  <c:v>409</c:v>
                </c:pt>
                <c:pt idx="15">
                  <c:v>451</c:v>
                </c:pt>
                <c:pt idx="16">
                  <c:v>2381</c:v>
                </c:pt>
                <c:pt idx="17">
                  <c:v>1422</c:v>
                </c:pt>
                <c:pt idx="18">
                  <c:v>563</c:v>
                </c:pt>
                <c:pt idx="19">
                  <c:v>523</c:v>
                </c:pt>
                <c:pt idx="20">
                  <c:v>6205</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694</c:v>
                </c:pt>
                <c:pt idx="1">
                  <c:v>254</c:v>
                </c:pt>
                <c:pt idx="2">
                  <c:v>256</c:v>
                </c:pt>
                <c:pt idx="3">
                  <c:v>295</c:v>
                </c:pt>
                <c:pt idx="4">
                  <c:v>449</c:v>
                </c:pt>
                <c:pt idx="5">
                  <c:v>195</c:v>
                </c:pt>
                <c:pt idx="6">
                  <c:v>187</c:v>
                </c:pt>
                <c:pt idx="7">
                  <c:v>1199</c:v>
                </c:pt>
                <c:pt idx="8">
                  <c:v>74</c:v>
                </c:pt>
                <c:pt idx="9">
                  <c:v>123</c:v>
                </c:pt>
                <c:pt idx="10">
                  <c:v>91</c:v>
                </c:pt>
                <c:pt idx="11">
                  <c:v>212</c:v>
                </c:pt>
                <c:pt idx="12">
                  <c:v>319</c:v>
                </c:pt>
                <c:pt idx="13">
                  <c:v>470</c:v>
                </c:pt>
                <c:pt idx="14">
                  <c:v>221</c:v>
                </c:pt>
                <c:pt idx="15">
                  <c:v>205</c:v>
                </c:pt>
                <c:pt idx="16">
                  <c:v>1155</c:v>
                </c:pt>
                <c:pt idx="17">
                  <c:v>955</c:v>
                </c:pt>
                <c:pt idx="18">
                  <c:v>308</c:v>
                </c:pt>
                <c:pt idx="19">
                  <c:v>267</c:v>
                </c:pt>
                <c:pt idx="20">
                  <c:v>3524</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2752</c:v>
                </c:pt>
                <c:pt idx="1">
                  <c:v>380</c:v>
                </c:pt>
                <c:pt idx="2">
                  <c:v>21271</c:v>
                </c:pt>
                <c:pt idx="3">
                  <c:v>1191</c:v>
                </c:pt>
                <c:pt idx="4">
                  <c:v>1147</c:v>
                </c:pt>
                <c:pt idx="5">
                  <c:v>13959</c:v>
                </c:pt>
                <c:pt idx="6">
                  <c:v>16302</c:v>
                </c:pt>
                <c:pt idx="7">
                  <c:v>7229</c:v>
                </c:pt>
                <c:pt idx="8">
                  <c:v>7123</c:v>
                </c:pt>
                <c:pt idx="9">
                  <c:v>9461</c:v>
                </c:pt>
                <c:pt idx="10">
                  <c:v>1427</c:v>
                </c:pt>
                <c:pt idx="11">
                  <c:v>911</c:v>
                </c:pt>
                <c:pt idx="12">
                  <c:v>7426</c:v>
                </c:pt>
                <c:pt idx="13">
                  <c:v>3118</c:v>
                </c:pt>
                <c:pt idx="14">
                  <c:v>4328</c:v>
                </c:pt>
                <c:pt idx="15">
                  <c:v>678</c:v>
                </c:pt>
                <c:pt idx="16">
                  <c:v>4703</c:v>
                </c:pt>
                <c:pt idx="17">
                  <c:v>1410</c:v>
                </c:pt>
                <c:pt idx="18">
                  <c:v>1339</c:v>
                </c:pt>
                <c:pt idx="19">
                  <c:v>24</c:v>
                </c:pt>
                <c:pt idx="20">
                  <c:v>14</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1292</c:v>
                </c:pt>
                <c:pt idx="1">
                  <c:v>38</c:v>
                </c:pt>
                <c:pt idx="2">
                  <c:v>9780</c:v>
                </c:pt>
                <c:pt idx="3">
                  <c:v>343</c:v>
                </c:pt>
                <c:pt idx="4">
                  <c:v>422</c:v>
                </c:pt>
                <c:pt idx="5">
                  <c:v>2139</c:v>
                </c:pt>
                <c:pt idx="6">
                  <c:v>17440</c:v>
                </c:pt>
                <c:pt idx="7">
                  <c:v>2301</c:v>
                </c:pt>
                <c:pt idx="8">
                  <c:v>7540</c:v>
                </c:pt>
                <c:pt idx="9">
                  <c:v>5245</c:v>
                </c:pt>
                <c:pt idx="10">
                  <c:v>2939</c:v>
                </c:pt>
                <c:pt idx="11">
                  <c:v>534</c:v>
                </c:pt>
                <c:pt idx="12">
                  <c:v>8584</c:v>
                </c:pt>
                <c:pt idx="13">
                  <c:v>2663</c:v>
                </c:pt>
                <c:pt idx="14">
                  <c:v>3824</c:v>
                </c:pt>
                <c:pt idx="15">
                  <c:v>3694</c:v>
                </c:pt>
                <c:pt idx="16">
                  <c:v>14483</c:v>
                </c:pt>
                <c:pt idx="17">
                  <c:v>1958</c:v>
                </c:pt>
                <c:pt idx="18">
                  <c:v>4532</c:v>
                </c:pt>
                <c:pt idx="19">
                  <c:v>114</c:v>
                </c:pt>
                <c:pt idx="20">
                  <c:v>23</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8089</c:v>
                </c:pt>
                <c:pt idx="1">
                  <c:v>3097</c:v>
                </c:pt>
                <c:pt idx="2">
                  <c:v>2534</c:v>
                </c:pt>
                <c:pt idx="3">
                  <c:v>2233</c:v>
                </c:pt>
                <c:pt idx="4">
                  <c:v>5922</c:v>
                </c:pt>
                <c:pt idx="5">
                  <c:v>2458</c:v>
                </c:pt>
                <c:pt idx="6">
                  <c:v>2267</c:v>
                </c:pt>
                <c:pt idx="7">
                  <c:v>5795</c:v>
                </c:pt>
                <c:pt idx="8">
                  <c:v>757</c:v>
                </c:pt>
                <c:pt idx="9">
                  <c:v>1409</c:v>
                </c:pt>
                <c:pt idx="10">
                  <c:v>1301</c:v>
                </c:pt>
                <c:pt idx="11">
                  <c:v>3287</c:v>
                </c:pt>
                <c:pt idx="12">
                  <c:v>3220</c:v>
                </c:pt>
                <c:pt idx="13">
                  <c:v>6963</c:v>
                </c:pt>
                <c:pt idx="14">
                  <c:v>1645</c:v>
                </c:pt>
                <c:pt idx="15">
                  <c:v>2807</c:v>
                </c:pt>
                <c:pt idx="16">
                  <c:v>8848</c:v>
                </c:pt>
                <c:pt idx="17">
                  <c:v>4358</c:v>
                </c:pt>
                <c:pt idx="18">
                  <c:v>1980</c:v>
                </c:pt>
                <c:pt idx="19">
                  <c:v>3707</c:v>
                </c:pt>
                <c:pt idx="20">
                  <c:v>33618</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5110</c:v>
                </c:pt>
                <c:pt idx="1">
                  <c:v>2335</c:v>
                </c:pt>
                <c:pt idx="2">
                  <c:v>2115</c:v>
                </c:pt>
                <c:pt idx="3">
                  <c:v>1695</c:v>
                </c:pt>
                <c:pt idx="4">
                  <c:v>4481</c:v>
                </c:pt>
                <c:pt idx="5">
                  <c:v>1976</c:v>
                </c:pt>
                <c:pt idx="6">
                  <c:v>1761</c:v>
                </c:pt>
                <c:pt idx="7">
                  <c:v>5398</c:v>
                </c:pt>
                <c:pt idx="8">
                  <c:v>697</c:v>
                </c:pt>
                <c:pt idx="9">
                  <c:v>1161</c:v>
                </c:pt>
                <c:pt idx="10">
                  <c:v>983</c:v>
                </c:pt>
                <c:pt idx="11">
                  <c:v>2135</c:v>
                </c:pt>
                <c:pt idx="12">
                  <c:v>3079</c:v>
                </c:pt>
                <c:pt idx="13">
                  <c:v>5360</c:v>
                </c:pt>
                <c:pt idx="14">
                  <c:v>1586</c:v>
                </c:pt>
                <c:pt idx="15">
                  <c:v>2355</c:v>
                </c:pt>
                <c:pt idx="16">
                  <c:v>8542</c:v>
                </c:pt>
                <c:pt idx="17">
                  <c:v>3861</c:v>
                </c:pt>
                <c:pt idx="18">
                  <c:v>1637</c:v>
                </c:pt>
                <c:pt idx="19">
                  <c:v>2570</c:v>
                </c:pt>
                <c:pt idx="20">
                  <c:v>31126</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6" t="s">
        <v>130</v>
      </c>
      <c r="C2" s="126"/>
      <c r="D2" s="126"/>
      <c r="E2" s="126"/>
      <c r="F2" s="126"/>
      <c r="G2" s="21"/>
      <c r="H2" s="21"/>
      <c r="I2" s="46"/>
      <c r="J2" s="47"/>
    </row>
    <row r="3" spans="1:12" ht="13.5" customHeight="1" x14ac:dyDescent="0.2"/>
    <row r="4" spans="1:12" x14ac:dyDescent="0.2">
      <c r="B4" s="5" t="s">
        <v>116</v>
      </c>
      <c r="C4" s="5"/>
      <c r="D4" s="5"/>
      <c r="E4" s="5"/>
      <c r="F4" s="5"/>
      <c r="I4" s="48"/>
    </row>
    <row r="5" spans="1:12" ht="25.5" customHeight="1" x14ac:dyDescent="0.2">
      <c r="B5" s="127" t="s">
        <v>1</v>
      </c>
      <c r="C5" s="129" t="s">
        <v>131</v>
      </c>
      <c r="D5" s="131" t="s">
        <v>136</v>
      </c>
      <c r="E5" s="132"/>
      <c r="F5" s="133"/>
    </row>
    <row r="6" spans="1:12" ht="15.75" customHeight="1" x14ac:dyDescent="0.2">
      <c r="B6" s="128"/>
      <c r="C6" s="130"/>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772525</v>
      </c>
      <c r="E8" s="103">
        <v>702041</v>
      </c>
      <c r="F8" s="104">
        <f>SUM(D8:E8)</f>
        <v>1474566</v>
      </c>
      <c r="H8" s="29"/>
      <c r="J8" s="53"/>
      <c r="L8" s="31"/>
    </row>
    <row r="9" spans="1:12" ht="15" customHeight="1" x14ac:dyDescent="0.2">
      <c r="B9" s="39" t="s">
        <v>7</v>
      </c>
      <c r="C9" s="40" t="s">
        <v>8</v>
      </c>
      <c r="D9" s="105">
        <v>53602</v>
      </c>
      <c r="E9" s="105">
        <v>50079</v>
      </c>
      <c r="F9" s="106">
        <f t="shared" ref="F9:F14" si="0">SUM(D9:E9)</f>
        <v>103681</v>
      </c>
      <c r="H9" s="29"/>
      <c r="J9" s="53"/>
      <c r="L9" s="31"/>
    </row>
    <row r="10" spans="1:12" ht="15" customHeight="1" x14ac:dyDescent="0.2">
      <c r="B10" s="39" t="s">
        <v>9</v>
      </c>
      <c r="C10" s="40" t="s">
        <v>10</v>
      </c>
      <c r="D10" s="105">
        <v>54225</v>
      </c>
      <c r="E10" s="105">
        <v>30428</v>
      </c>
      <c r="F10" s="106">
        <f t="shared" si="0"/>
        <v>84653</v>
      </c>
      <c r="H10" s="29"/>
      <c r="J10" s="53"/>
      <c r="L10" s="31"/>
    </row>
    <row r="11" spans="1:12" ht="15" customHeight="1" x14ac:dyDescent="0.2">
      <c r="B11" s="39" t="s">
        <v>11</v>
      </c>
      <c r="C11" s="40" t="s">
        <v>12</v>
      </c>
      <c r="D11" s="105">
        <v>12185</v>
      </c>
      <c r="E11" s="105">
        <v>5508</v>
      </c>
      <c r="F11" s="106">
        <f t="shared" si="0"/>
        <v>17693</v>
      </c>
      <c r="H11" s="29"/>
      <c r="J11" s="53"/>
      <c r="L11" s="31"/>
    </row>
    <row r="12" spans="1:12" ht="15" customHeight="1" x14ac:dyDescent="0.2">
      <c r="B12" s="39" t="s">
        <v>13</v>
      </c>
      <c r="C12" s="40" t="s">
        <v>14</v>
      </c>
      <c r="D12" s="105">
        <v>11514</v>
      </c>
      <c r="E12" s="105">
        <v>6320</v>
      </c>
      <c r="F12" s="106">
        <f t="shared" si="0"/>
        <v>17834</v>
      </c>
      <c r="H12" s="29"/>
      <c r="J12" s="53"/>
      <c r="L12" s="31"/>
    </row>
    <row r="13" spans="1:12" ht="51" customHeight="1" x14ac:dyDescent="0.2">
      <c r="B13" s="39" t="s">
        <v>15</v>
      </c>
      <c r="C13" s="88" t="s">
        <v>16</v>
      </c>
      <c r="D13" s="105">
        <v>119</v>
      </c>
      <c r="E13" s="105">
        <v>56</v>
      </c>
      <c r="F13" s="106">
        <f t="shared" si="0"/>
        <v>175</v>
      </c>
      <c r="H13" s="29"/>
      <c r="J13" s="54"/>
      <c r="L13" s="31"/>
    </row>
    <row r="14" spans="1:12" ht="15" customHeight="1" x14ac:dyDescent="0.2">
      <c r="B14" s="39" t="s">
        <v>17</v>
      </c>
      <c r="C14" s="40" t="s">
        <v>18</v>
      </c>
      <c r="D14" s="107">
        <v>2782</v>
      </c>
      <c r="E14" s="107">
        <v>3832</v>
      </c>
      <c r="F14" s="108">
        <f t="shared" si="0"/>
        <v>6614</v>
      </c>
      <c r="H14" s="29"/>
      <c r="J14" s="53"/>
      <c r="L14" s="31"/>
    </row>
    <row r="15" spans="1:12" ht="15" customHeight="1" x14ac:dyDescent="0.2">
      <c r="B15" s="134" t="s">
        <v>19</v>
      </c>
      <c r="C15" s="135"/>
      <c r="D15" s="109">
        <f>SUM(D8:D14)</f>
        <v>906952</v>
      </c>
      <c r="E15" s="109">
        <f t="shared" ref="E15:F15" si="1">SUM(E8:E14)</f>
        <v>798264</v>
      </c>
      <c r="F15" s="109">
        <f t="shared" si="1"/>
        <v>1705216</v>
      </c>
      <c r="L15" s="55"/>
    </row>
    <row r="16" spans="1:12" ht="12.75" customHeight="1" x14ac:dyDescent="0.2">
      <c r="A16" s="119"/>
      <c r="B16" s="124" t="s">
        <v>133</v>
      </c>
      <c r="C16" s="124"/>
      <c r="D16" s="124"/>
      <c r="E16" s="124"/>
      <c r="F16" s="124"/>
      <c r="G16" s="119"/>
    </row>
    <row r="17" spans="1:19" x14ac:dyDescent="0.2">
      <c r="A17" s="119"/>
      <c r="B17" s="125"/>
      <c r="C17" s="125"/>
      <c r="D17" s="125"/>
      <c r="E17" s="125"/>
      <c r="F17" s="125"/>
      <c r="G17" s="119"/>
    </row>
    <row r="18" spans="1:19" x14ac:dyDescent="0.2">
      <c r="A18" s="119"/>
      <c r="B18" s="125"/>
      <c r="C18" s="125"/>
      <c r="D18" s="125"/>
      <c r="E18" s="125"/>
      <c r="F18" s="125"/>
      <c r="G18" s="119"/>
      <c r="J18" s="122"/>
      <c r="K18" s="123"/>
      <c r="L18" s="123"/>
      <c r="M18" s="123"/>
      <c r="N18" s="123"/>
      <c r="O18" s="123"/>
      <c r="P18" s="123"/>
      <c r="Q18" s="123"/>
      <c r="R18" s="123"/>
      <c r="S18" s="123"/>
    </row>
    <row r="19" spans="1:19" x14ac:dyDescent="0.2">
      <c r="A19" s="119"/>
      <c r="B19" s="125"/>
      <c r="C19" s="125"/>
      <c r="D19" s="125"/>
      <c r="E19" s="125"/>
      <c r="F19" s="125"/>
      <c r="G19" s="119"/>
    </row>
    <row r="20" spans="1:19" x14ac:dyDescent="0.2">
      <c r="A20" s="119"/>
      <c r="B20" s="125"/>
      <c r="C20" s="125"/>
      <c r="D20" s="125"/>
      <c r="E20" s="125"/>
      <c r="F20" s="125"/>
      <c r="G20" s="119"/>
    </row>
    <row r="21" spans="1:19" x14ac:dyDescent="0.2">
      <c r="A21" s="119"/>
      <c r="B21" s="125"/>
      <c r="C21" s="125"/>
      <c r="D21" s="125"/>
      <c r="E21" s="125"/>
      <c r="F21" s="125"/>
      <c r="G21" s="119"/>
    </row>
    <row r="22" spans="1:19" x14ac:dyDescent="0.2">
      <c r="A22" s="119"/>
      <c r="B22" s="125"/>
      <c r="C22" s="125"/>
      <c r="D22" s="125"/>
      <c r="E22" s="125"/>
      <c r="F22" s="125"/>
      <c r="G22" s="119"/>
    </row>
    <row r="23" spans="1:19" x14ac:dyDescent="0.2">
      <c r="A23" s="119"/>
      <c r="B23" s="125"/>
      <c r="C23" s="125"/>
      <c r="D23" s="125"/>
      <c r="E23" s="125"/>
      <c r="F23" s="125"/>
      <c r="G23" s="119"/>
    </row>
    <row r="24" spans="1:19" x14ac:dyDescent="0.2">
      <c r="A24" s="118"/>
      <c r="B24" s="125"/>
      <c r="C24" s="125"/>
      <c r="D24" s="125"/>
      <c r="E24" s="125"/>
      <c r="F24" s="125"/>
      <c r="G24" s="118"/>
    </row>
    <row r="25" spans="1:19" x14ac:dyDescent="0.2">
      <c r="B25" s="125"/>
      <c r="C25" s="125"/>
      <c r="D25" s="125"/>
      <c r="E25" s="125"/>
      <c r="F25" s="125"/>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6" t="s">
        <v>129</v>
      </c>
      <c r="C2" s="126"/>
      <c r="D2" s="126"/>
      <c r="E2" s="126"/>
      <c r="F2" s="126"/>
      <c r="G2" s="126"/>
      <c r="H2" s="126"/>
    </row>
    <row r="4" spans="2:16" ht="15" customHeight="1" x14ac:dyDescent="0.2">
      <c r="B4" s="5" t="s">
        <v>0</v>
      </c>
      <c r="C4" s="5"/>
      <c r="D4" s="5"/>
      <c r="E4" s="5"/>
      <c r="H4" s="120" t="s">
        <v>137</v>
      </c>
    </row>
    <row r="5" spans="2:16" ht="67.5" x14ac:dyDescent="0.2">
      <c r="B5" s="32" t="s">
        <v>1</v>
      </c>
      <c r="C5" s="33" t="s">
        <v>131</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624040</v>
      </c>
      <c r="E7" s="96">
        <v>402388</v>
      </c>
      <c r="F7" s="96">
        <v>324052</v>
      </c>
      <c r="G7" s="96">
        <v>124086</v>
      </c>
      <c r="H7" s="97">
        <f>SUM(D7:G7)</f>
        <v>1474566</v>
      </c>
      <c r="K7" s="42"/>
      <c r="L7" s="42"/>
      <c r="M7" s="42"/>
      <c r="N7" s="43"/>
      <c r="P7" s="1" t="s">
        <v>25</v>
      </c>
    </row>
    <row r="8" spans="2:16" ht="21.95" customHeight="1" x14ac:dyDescent="0.2">
      <c r="B8" s="39" t="s">
        <v>7</v>
      </c>
      <c r="C8" s="40" t="s">
        <v>8</v>
      </c>
      <c r="D8" s="98">
        <v>54179</v>
      </c>
      <c r="E8" s="98">
        <v>25273</v>
      </c>
      <c r="F8" s="98">
        <v>17369</v>
      </c>
      <c r="G8" s="98">
        <v>6860</v>
      </c>
      <c r="H8" s="99">
        <f t="shared" ref="H8:H13" si="0">SUM(D8:G8)</f>
        <v>103681</v>
      </c>
      <c r="K8" s="42"/>
      <c r="L8" s="41"/>
      <c r="M8" s="41"/>
      <c r="P8" s="2">
        <f>H7-'T 1.'!F8</f>
        <v>0</v>
      </c>
    </row>
    <row r="9" spans="2:16" ht="21.95" customHeight="1" x14ac:dyDescent="0.2">
      <c r="B9" s="39" t="s">
        <v>9</v>
      </c>
      <c r="C9" s="40" t="s">
        <v>10</v>
      </c>
      <c r="D9" s="98">
        <v>28496</v>
      </c>
      <c r="E9" s="98">
        <v>27333</v>
      </c>
      <c r="F9" s="98">
        <v>20238</v>
      </c>
      <c r="G9" s="98">
        <v>8586</v>
      </c>
      <c r="H9" s="99">
        <f t="shared" si="0"/>
        <v>84653</v>
      </c>
      <c r="K9" s="42"/>
      <c r="L9" s="41"/>
      <c r="M9" s="41"/>
      <c r="P9" s="2">
        <f>H8-'T 1.'!F9</f>
        <v>0</v>
      </c>
    </row>
    <row r="10" spans="2:16" ht="21.95" customHeight="1" x14ac:dyDescent="0.2">
      <c r="B10" s="39" t="s">
        <v>11</v>
      </c>
      <c r="C10" s="40" t="s">
        <v>12</v>
      </c>
      <c r="D10" s="98">
        <v>5048</v>
      </c>
      <c r="E10" s="98">
        <v>4602</v>
      </c>
      <c r="F10" s="98">
        <v>5687</v>
      </c>
      <c r="G10" s="98">
        <v>2356</v>
      </c>
      <c r="H10" s="99">
        <f t="shared" si="0"/>
        <v>17693</v>
      </c>
      <c r="K10" s="43"/>
      <c r="L10" s="44"/>
      <c r="M10" s="41"/>
      <c r="P10" s="2">
        <f>H9-'T 1.'!F10</f>
        <v>0</v>
      </c>
    </row>
    <row r="11" spans="2:16" ht="21.95" customHeight="1" x14ac:dyDescent="0.2">
      <c r="B11" s="39" t="s">
        <v>13</v>
      </c>
      <c r="C11" s="40" t="s">
        <v>14</v>
      </c>
      <c r="D11" s="98">
        <v>5151</v>
      </c>
      <c r="E11" s="98">
        <v>5236</v>
      </c>
      <c r="F11" s="98">
        <v>4235</v>
      </c>
      <c r="G11" s="98">
        <v>3212</v>
      </c>
      <c r="H11" s="99">
        <f t="shared" si="0"/>
        <v>17834</v>
      </c>
      <c r="K11" s="45"/>
      <c r="L11" s="44"/>
      <c r="M11" s="41"/>
      <c r="P11" s="2">
        <f>H10-'T 1.'!F11</f>
        <v>0</v>
      </c>
    </row>
    <row r="12" spans="2:16" ht="51" customHeight="1" x14ac:dyDescent="0.2">
      <c r="B12" s="39" t="s">
        <v>15</v>
      </c>
      <c r="C12" s="88" t="s">
        <v>16</v>
      </c>
      <c r="D12" s="98">
        <v>88</v>
      </c>
      <c r="E12" s="98">
        <v>47</v>
      </c>
      <c r="F12" s="98">
        <v>22</v>
      </c>
      <c r="G12" s="98">
        <v>18</v>
      </c>
      <c r="H12" s="99">
        <f t="shared" si="0"/>
        <v>175</v>
      </c>
      <c r="K12" s="45"/>
      <c r="L12" s="44"/>
      <c r="M12" s="41"/>
      <c r="P12" s="2">
        <f>H11-'T 1.'!F12</f>
        <v>0</v>
      </c>
    </row>
    <row r="13" spans="2:16" ht="21.95" customHeight="1" x14ac:dyDescent="0.2">
      <c r="B13" s="39" t="s">
        <v>17</v>
      </c>
      <c r="C13" s="40" t="s">
        <v>18</v>
      </c>
      <c r="D13" s="100">
        <v>1525</v>
      </c>
      <c r="E13" s="100">
        <v>1612</v>
      </c>
      <c r="F13" s="100">
        <v>2425</v>
      </c>
      <c r="G13" s="100">
        <v>1052</v>
      </c>
      <c r="H13" s="101">
        <f t="shared" si="0"/>
        <v>6614</v>
      </c>
      <c r="K13" s="45"/>
      <c r="L13" s="44"/>
      <c r="M13" s="41"/>
      <c r="P13" s="2">
        <f>H12-'T 1.'!F13</f>
        <v>0</v>
      </c>
    </row>
    <row r="14" spans="2:16" ht="21.95" customHeight="1" x14ac:dyDescent="0.2">
      <c r="B14" s="136" t="s">
        <v>19</v>
      </c>
      <c r="C14" s="137"/>
      <c r="D14" s="102">
        <f>SUM(D7:D13)</f>
        <v>718527</v>
      </c>
      <c r="E14" s="102">
        <f t="shared" ref="E14:H14" si="1">SUM(E7:E13)</f>
        <v>466491</v>
      </c>
      <c r="F14" s="102">
        <f t="shared" si="1"/>
        <v>374028</v>
      </c>
      <c r="G14" s="102">
        <f t="shared" si="1"/>
        <v>146170</v>
      </c>
      <c r="H14" s="102">
        <f t="shared" si="1"/>
        <v>1705216</v>
      </c>
      <c r="K14" s="44"/>
      <c r="L14" s="44"/>
      <c r="M14" s="41"/>
      <c r="P14" s="2">
        <f>H13-'T 1.'!F14</f>
        <v>0</v>
      </c>
    </row>
    <row r="15" spans="2:16" x14ac:dyDescent="0.2">
      <c r="B15" s="93"/>
      <c r="C15" s="94"/>
      <c r="D15" s="94"/>
      <c r="E15" s="94"/>
      <c r="F15" s="94"/>
      <c r="G15" s="94"/>
      <c r="H15" s="94"/>
    </row>
    <row r="17" spans="2:8" x14ac:dyDescent="0.2">
      <c r="B17" s="138"/>
      <c r="C17" s="138"/>
      <c r="D17" s="138"/>
      <c r="E17" s="138"/>
      <c r="F17" s="138"/>
      <c r="G17" s="138"/>
      <c r="H17" s="138"/>
    </row>
    <row r="18" spans="2:8" x14ac:dyDescent="0.2">
      <c r="B18" s="139"/>
      <c r="C18" s="139"/>
      <c r="D18" s="139"/>
      <c r="E18" s="139"/>
      <c r="F18" s="139"/>
      <c r="G18" s="139"/>
      <c r="H18" s="139"/>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K6" sqref="K6"/>
    </sheetView>
  </sheetViews>
  <sheetFormatPr defaultColWidth="9.140625" defaultRowHeight="12.75" x14ac:dyDescent="0.2"/>
  <cols>
    <col min="1" max="1" width="9.140625" style="3"/>
    <col min="2" max="2" width="4.28515625" style="3" customWidth="1"/>
    <col min="3" max="3" width="8.140625" style="4" customWidth="1"/>
    <col min="4" max="4" width="49.42578125"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6" t="s">
        <v>26</v>
      </c>
      <c r="C2" s="126"/>
      <c r="D2" s="126"/>
      <c r="E2" s="126"/>
      <c r="F2" s="126"/>
      <c r="G2" s="126"/>
      <c r="H2" s="21"/>
    </row>
    <row r="3" spans="2:8" ht="13.5" customHeight="1" x14ac:dyDescent="0.2"/>
    <row r="4" spans="2:8" ht="15" customHeight="1" x14ac:dyDescent="0.2">
      <c r="B4" s="5" t="s">
        <v>20</v>
      </c>
      <c r="C4" s="6"/>
      <c r="D4" s="5"/>
      <c r="G4" s="120" t="str">
        <f>+'T 2.'!H4</f>
        <v>Stanje: 31. siječnja 2025.</v>
      </c>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38856</v>
      </c>
      <c r="F7" s="95">
        <v>18187</v>
      </c>
      <c r="G7" s="110">
        <f>SUM(E7:F7)</f>
        <v>57043</v>
      </c>
    </row>
    <row r="8" spans="2:8" ht="15" customHeight="1" x14ac:dyDescent="0.2">
      <c r="B8" s="90" t="s">
        <v>7</v>
      </c>
      <c r="C8" s="85" t="s">
        <v>32</v>
      </c>
      <c r="D8" s="27" t="s">
        <v>33</v>
      </c>
      <c r="E8" s="95">
        <v>3748</v>
      </c>
      <c r="F8" s="95">
        <v>479</v>
      </c>
      <c r="G8" s="110">
        <f t="shared" ref="G8:G28" si="0">SUM(E8:F8)</f>
        <v>4227</v>
      </c>
    </row>
    <row r="9" spans="2:8" ht="15" customHeight="1" x14ac:dyDescent="0.2">
      <c r="B9" s="91" t="s">
        <v>9</v>
      </c>
      <c r="C9" s="85" t="s">
        <v>34</v>
      </c>
      <c r="D9" s="27" t="s">
        <v>35</v>
      </c>
      <c r="E9" s="95">
        <v>161623</v>
      </c>
      <c r="F9" s="95">
        <v>87974</v>
      </c>
      <c r="G9" s="110">
        <f t="shared" si="0"/>
        <v>249597</v>
      </c>
    </row>
    <row r="10" spans="2:8" ht="15" customHeight="1" x14ac:dyDescent="0.2">
      <c r="B10" s="91" t="s">
        <v>11</v>
      </c>
      <c r="C10" s="85" t="s">
        <v>36</v>
      </c>
      <c r="D10" s="27" t="s">
        <v>37</v>
      </c>
      <c r="E10" s="95">
        <v>11479</v>
      </c>
      <c r="F10" s="95">
        <v>3684</v>
      </c>
      <c r="G10" s="110">
        <f t="shared" si="0"/>
        <v>15163</v>
      </c>
    </row>
    <row r="11" spans="2:8" ht="27" customHeight="1" x14ac:dyDescent="0.2">
      <c r="B11" s="91" t="s">
        <v>13</v>
      </c>
      <c r="C11" s="85" t="s">
        <v>38</v>
      </c>
      <c r="D11" s="30" t="s">
        <v>39</v>
      </c>
      <c r="E11" s="95">
        <v>19156</v>
      </c>
      <c r="F11" s="95">
        <v>5759</v>
      </c>
      <c r="G11" s="110">
        <f t="shared" si="0"/>
        <v>24915</v>
      </c>
    </row>
    <row r="12" spans="2:8" ht="15" customHeight="1" x14ac:dyDescent="0.2">
      <c r="B12" s="91" t="s">
        <v>15</v>
      </c>
      <c r="C12" s="85" t="s">
        <v>40</v>
      </c>
      <c r="D12" s="30" t="s">
        <v>41</v>
      </c>
      <c r="E12" s="95">
        <v>135075</v>
      </c>
      <c r="F12" s="95">
        <v>17292</v>
      </c>
      <c r="G12" s="110">
        <f t="shared" si="0"/>
        <v>152367</v>
      </c>
    </row>
    <row r="13" spans="2:8" ht="27" customHeight="1" x14ac:dyDescent="0.2">
      <c r="B13" s="91" t="s">
        <v>17</v>
      </c>
      <c r="C13" s="85" t="s">
        <v>42</v>
      </c>
      <c r="D13" s="30" t="s">
        <v>43</v>
      </c>
      <c r="E13" s="95">
        <v>119597</v>
      </c>
      <c r="F13" s="95">
        <v>131720</v>
      </c>
      <c r="G13" s="110">
        <f t="shared" si="0"/>
        <v>251317</v>
      </c>
    </row>
    <row r="14" spans="2:8" ht="15" customHeight="1" x14ac:dyDescent="0.2">
      <c r="B14" s="39" t="s">
        <v>44</v>
      </c>
      <c r="C14" s="85" t="s">
        <v>45</v>
      </c>
      <c r="D14" s="27" t="s">
        <v>46</v>
      </c>
      <c r="E14" s="95">
        <v>73338</v>
      </c>
      <c r="F14" s="95">
        <v>19520</v>
      </c>
      <c r="G14" s="110">
        <f t="shared" si="0"/>
        <v>92858</v>
      </c>
    </row>
    <row r="15" spans="2:8" ht="15" customHeight="1" x14ac:dyDescent="0.2">
      <c r="B15" s="39" t="s">
        <v>47</v>
      </c>
      <c r="C15" s="85" t="s">
        <v>48</v>
      </c>
      <c r="D15" s="27" t="s">
        <v>49</v>
      </c>
      <c r="E15" s="95">
        <v>48579</v>
      </c>
      <c r="F15" s="95">
        <v>51275</v>
      </c>
      <c r="G15" s="110">
        <f t="shared" si="0"/>
        <v>99854</v>
      </c>
    </row>
    <row r="16" spans="2:8" ht="15" customHeight="1" x14ac:dyDescent="0.2">
      <c r="B16" s="39" t="s">
        <v>50</v>
      </c>
      <c r="C16" s="85" t="s">
        <v>51</v>
      </c>
      <c r="D16" s="27" t="s">
        <v>52</v>
      </c>
      <c r="E16" s="95">
        <v>40550</v>
      </c>
      <c r="F16" s="95">
        <v>22090</v>
      </c>
      <c r="G16" s="110">
        <f t="shared" si="0"/>
        <v>62640</v>
      </c>
    </row>
    <row r="17" spans="2:13" ht="15" customHeight="1" x14ac:dyDescent="0.2">
      <c r="B17" s="39" t="s">
        <v>53</v>
      </c>
      <c r="C17" s="85" t="s">
        <v>54</v>
      </c>
      <c r="D17" s="27" t="s">
        <v>55</v>
      </c>
      <c r="E17" s="95">
        <v>13242</v>
      </c>
      <c r="F17" s="95">
        <v>27623</v>
      </c>
      <c r="G17" s="110">
        <f t="shared" si="0"/>
        <v>40865</v>
      </c>
    </row>
    <row r="18" spans="2:13" ht="15" customHeight="1" x14ac:dyDescent="0.2">
      <c r="B18" s="39" t="s">
        <v>56</v>
      </c>
      <c r="C18" s="85" t="s">
        <v>57</v>
      </c>
      <c r="D18" s="27" t="s">
        <v>58</v>
      </c>
      <c r="E18" s="95">
        <v>10078</v>
      </c>
      <c r="F18" s="95">
        <v>6622</v>
      </c>
      <c r="G18" s="110">
        <f t="shared" si="0"/>
        <v>16700</v>
      </c>
    </row>
    <row r="19" spans="2:13" ht="15" customHeight="1" x14ac:dyDescent="0.2">
      <c r="B19" s="39" t="s">
        <v>59</v>
      </c>
      <c r="C19" s="85" t="s">
        <v>60</v>
      </c>
      <c r="D19" s="27" t="s">
        <v>61</v>
      </c>
      <c r="E19" s="95">
        <v>56671</v>
      </c>
      <c r="F19" s="95">
        <v>58434</v>
      </c>
      <c r="G19" s="110">
        <f t="shared" si="0"/>
        <v>115105</v>
      </c>
    </row>
    <row r="20" spans="2:13" ht="15" customHeight="1" x14ac:dyDescent="0.2">
      <c r="B20" s="39" t="s">
        <v>62</v>
      </c>
      <c r="C20" s="85" t="s">
        <v>63</v>
      </c>
      <c r="D20" s="27" t="s">
        <v>64</v>
      </c>
      <c r="E20" s="95">
        <v>33601</v>
      </c>
      <c r="F20" s="95">
        <v>26100</v>
      </c>
      <c r="G20" s="110">
        <f t="shared" si="0"/>
        <v>59701</v>
      </c>
    </row>
    <row r="21" spans="2:13" ht="15" customHeight="1" x14ac:dyDescent="0.2">
      <c r="B21" s="39" t="s">
        <v>65</v>
      </c>
      <c r="C21" s="85" t="s">
        <v>66</v>
      </c>
      <c r="D21" s="27" t="s">
        <v>67</v>
      </c>
      <c r="E21" s="95">
        <v>59247</v>
      </c>
      <c r="F21" s="95">
        <v>66611</v>
      </c>
      <c r="G21" s="110">
        <f t="shared" si="0"/>
        <v>125858</v>
      </c>
    </row>
    <row r="22" spans="2:13" ht="15" customHeight="1" x14ac:dyDescent="0.2">
      <c r="B22" s="39" t="s">
        <v>68</v>
      </c>
      <c r="C22" s="85" t="s">
        <v>69</v>
      </c>
      <c r="D22" s="27" t="s">
        <v>70</v>
      </c>
      <c r="E22" s="95">
        <v>25667</v>
      </c>
      <c r="F22" s="95">
        <v>105622</v>
      </c>
      <c r="G22" s="110">
        <f t="shared" si="0"/>
        <v>131289</v>
      </c>
    </row>
    <row r="23" spans="2:13" ht="15" customHeight="1" x14ac:dyDescent="0.2">
      <c r="B23" s="39" t="s">
        <v>71</v>
      </c>
      <c r="C23" s="85" t="s">
        <v>72</v>
      </c>
      <c r="D23" s="27" t="s">
        <v>73</v>
      </c>
      <c r="E23" s="95">
        <v>25519</v>
      </c>
      <c r="F23" s="95">
        <v>96016</v>
      </c>
      <c r="G23" s="110">
        <f t="shared" si="0"/>
        <v>121535</v>
      </c>
    </row>
    <row r="24" spans="2:13" ht="15" customHeight="1" x14ac:dyDescent="0.2">
      <c r="B24" s="39" t="s">
        <v>74</v>
      </c>
      <c r="C24" s="85" t="s">
        <v>75</v>
      </c>
      <c r="D24" s="27" t="s">
        <v>76</v>
      </c>
      <c r="E24" s="95">
        <v>15903</v>
      </c>
      <c r="F24" s="95">
        <v>17912</v>
      </c>
      <c r="G24" s="110">
        <f t="shared" si="0"/>
        <v>33815</v>
      </c>
    </row>
    <row r="25" spans="2:13" ht="15" customHeight="1" x14ac:dyDescent="0.2">
      <c r="B25" s="39" t="s">
        <v>77</v>
      </c>
      <c r="C25" s="85" t="s">
        <v>78</v>
      </c>
      <c r="D25" s="27" t="s">
        <v>79</v>
      </c>
      <c r="E25" s="95">
        <v>13565</v>
      </c>
      <c r="F25" s="95">
        <v>33236</v>
      </c>
      <c r="G25" s="110">
        <f t="shared" si="0"/>
        <v>46801</v>
      </c>
    </row>
    <row r="26" spans="2:13" ht="39" customHeight="1" x14ac:dyDescent="0.2">
      <c r="B26" s="39" t="s">
        <v>80</v>
      </c>
      <c r="C26" s="85" t="s">
        <v>81</v>
      </c>
      <c r="D26" s="30" t="s">
        <v>82</v>
      </c>
      <c r="E26" s="95">
        <v>298</v>
      </c>
      <c r="F26" s="95">
        <v>1101</v>
      </c>
      <c r="G26" s="110">
        <f t="shared" si="0"/>
        <v>1399</v>
      </c>
    </row>
    <row r="27" spans="2:13" ht="15" customHeight="1" x14ac:dyDescent="0.2">
      <c r="B27" s="39" t="s">
        <v>83</v>
      </c>
      <c r="C27" s="85" t="s">
        <v>84</v>
      </c>
      <c r="D27" s="27" t="s">
        <v>85</v>
      </c>
      <c r="E27" s="95">
        <v>212</v>
      </c>
      <c r="F27" s="95">
        <v>265</v>
      </c>
      <c r="G27" s="110">
        <f t="shared" si="0"/>
        <v>477</v>
      </c>
      <c r="M27" s="3" t="s">
        <v>25</v>
      </c>
    </row>
    <row r="28" spans="2:13" ht="15" customHeight="1" x14ac:dyDescent="0.2">
      <c r="B28" s="92" t="s">
        <v>86</v>
      </c>
      <c r="C28" s="84"/>
      <c r="D28" s="86" t="s">
        <v>87</v>
      </c>
      <c r="E28" s="95">
        <v>948</v>
      </c>
      <c r="F28" s="95">
        <v>742</v>
      </c>
      <c r="G28" s="110">
        <f t="shared" si="0"/>
        <v>1690</v>
      </c>
      <c r="M28" s="42">
        <f>F29-'T 1.'!E15</f>
        <v>0</v>
      </c>
    </row>
    <row r="29" spans="2:13" ht="15" customHeight="1" x14ac:dyDescent="0.2">
      <c r="B29" s="140" t="s">
        <v>19</v>
      </c>
      <c r="C29" s="141"/>
      <c r="D29" s="141"/>
      <c r="E29" s="109">
        <f>SUM(E7:E28)</f>
        <v>906952</v>
      </c>
      <c r="F29" s="109">
        <f t="shared" ref="F29:G29" si="1">SUM(F7:F28)</f>
        <v>798264</v>
      </c>
      <c r="G29" s="109">
        <f t="shared" si="1"/>
        <v>1705216</v>
      </c>
      <c r="M29" s="42">
        <f>E29-'T 1.'!D15</f>
        <v>0</v>
      </c>
    </row>
    <row r="32" spans="2:13" x14ac:dyDescent="0.2">
      <c r="B32" s="142"/>
      <c r="C32" s="142"/>
      <c r="D32" s="142"/>
      <c r="E32" s="142"/>
      <c r="F32" s="142"/>
      <c r="G32" s="142"/>
    </row>
  </sheetData>
  <mergeCells count="3">
    <mergeCell ref="B2:G2"/>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Q7" sqref="Q7"/>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6" t="s">
        <v>128</v>
      </c>
      <c r="C1" s="126"/>
      <c r="D1" s="126"/>
      <c r="E1" s="126"/>
      <c r="F1" s="126"/>
      <c r="G1" s="126"/>
      <c r="H1" s="126"/>
      <c r="I1" s="126"/>
      <c r="J1" s="126"/>
      <c r="K1" s="126"/>
    </row>
    <row r="2" spans="2:19" ht="13.5" customHeight="1" x14ac:dyDescent="0.2"/>
    <row r="3" spans="2:19" ht="15" customHeight="1" x14ac:dyDescent="0.2">
      <c r="B3" s="5" t="s">
        <v>27</v>
      </c>
      <c r="C3" s="6"/>
      <c r="D3" s="5"/>
      <c r="E3" s="5"/>
      <c r="F3" s="5"/>
      <c r="G3" s="5"/>
      <c r="H3" s="5"/>
      <c r="J3" s="121"/>
      <c r="K3" s="120" t="str">
        <f>+'T 2.'!H4</f>
        <v>Stanje: 31. siječnja 2025.</v>
      </c>
    </row>
    <row r="4" spans="2:19" x14ac:dyDescent="0.2">
      <c r="B4" s="144" t="s">
        <v>88</v>
      </c>
      <c r="C4" s="146" t="s">
        <v>89</v>
      </c>
      <c r="D4" s="148" t="s">
        <v>132</v>
      </c>
      <c r="E4" s="149"/>
      <c r="F4" s="149"/>
      <c r="G4" s="149"/>
      <c r="H4" s="149"/>
      <c r="I4" s="149"/>
      <c r="J4" s="149"/>
      <c r="K4" s="150"/>
    </row>
    <row r="5" spans="2:19" s="4" customFormat="1" ht="121.5" customHeight="1" x14ac:dyDescent="0.25">
      <c r="B5" s="145"/>
      <c r="C5" s="147"/>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86721</v>
      </c>
      <c r="E7" s="111">
        <v>6947</v>
      </c>
      <c r="F7" s="111">
        <v>5442</v>
      </c>
      <c r="G7" s="111">
        <v>1032</v>
      </c>
      <c r="H7" s="111">
        <v>583</v>
      </c>
      <c r="I7" s="111">
        <v>11</v>
      </c>
      <c r="J7" s="111">
        <v>242</v>
      </c>
      <c r="K7" s="112">
        <f>SUM(D7:J7)</f>
        <v>100978</v>
      </c>
      <c r="S7" s="3" t="s">
        <v>25</v>
      </c>
    </row>
    <row r="8" spans="2:19" ht="15" customHeight="1" x14ac:dyDescent="0.2">
      <c r="B8" s="16" t="s">
        <v>7</v>
      </c>
      <c r="C8" s="17" t="s">
        <v>96</v>
      </c>
      <c r="D8" s="113">
        <v>34451</v>
      </c>
      <c r="E8" s="113">
        <v>4201</v>
      </c>
      <c r="F8" s="113">
        <v>2576</v>
      </c>
      <c r="G8" s="113">
        <v>251</v>
      </c>
      <c r="H8" s="113">
        <v>202</v>
      </c>
      <c r="I8" s="113">
        <v>2</v>
      </c>
      <c r="J8" s="113">
        <v>76</v>
      </c>
      <c r="K8" s="112">
        <f t="shared" ref="K8:K27" si="0">SUM(D8:J8)</f>
        <v>41759</v>
      </c>
      <c r="S8" s="3">
        <f>D28-'T 1.'!F8</f>
        <v>0</v>
      </c>
    </row>
    <row r="9" spans="2:19" ht="15" customHeight="1" x14ac:dyDescent="0.2">
      <c r="B9" s="16" t="s">
        <v>9</v>
      </c>
      <c r="C9" s="17" t="s">
        <v>97</v>
      </c>
      <c r="D9" s="113">
        <v>37531</v>
      </c>
      <c r="E9" s="113">
        <v>3897</v>
      </c>
      <c r="F9" s="113">
        <v>2221</v>
      </c>
      <c r="G9" s="113">
        <v>803</v>
      </c>
      <c r="H9" s="113">
        <v>280</v>
      </c>
      <c r="I9" s="113">
        <v>3</v>
      </c>
      <c r="J9" s="113">
        <v>86</v>
      </c>
      <c r="K9" s="112">
        <f t="shared" si="0"/>
        <v>44821</v>
      </c>
      <c r="S9" s="3">
        <f>E28-'T 1.'!F9</f>
        <v>0</v>
      </c>
    </row>
    <row r="10" spans="2:19" ht="15" customHeight="1" x14ac:dyDescent="0.2">
      <c r="B10" s="16" t="s">
        <v>11</v>
      </c>
      <c r="C10" s="17" t="s">
        <v>98</v>
      </c>
      <c r="D10" s="113">
        <v>33394</v>
      </c>
      <c r="E10" s="113">
        <v>3363</v>
      </c>
      <c r="F10" s="113">
        <v>1771</v>
      </c>
      <c r="G10" s="113">
        <v>438</v>
      </c>
      <c r="H10" s="113">
        <v>236</v>
      </c>
      <c r="I10" s="113">
        <v>5</v>
      </c>
      <c r="J10" s="113">
        <v>110</v>
      </c>
      <c r="K10" s="112">
        <f t="shared" si="0"/>
        <v>39317</v>
      </c>
      <c r="S10" s="3">
        <f>F28-'T 1.'!F10</f>
        <v>0</v>
      </c>
    </row>
    <row r="11" spans="2:19" ht="15" customHeight="1" x14ac:dyDescent="0.2">
      <c r="B11" s="16" t="s">
        <v>13</v>
      </c>
      <c r="C11" s="17" t="s">
        <v>99</v>
      </c>
      <c r="D11" s="113">
        <v>61870</v>
      </c>
      <c r="E11" s="113">
        <v>5146</v>
      </c>
      <c r="F11" s="113">
        <v>2914</v>
      </c>
      <c r="G11" s="113">
        <v>631</v>
      </c>
      <c r="H11" s="113">
        <v>351</v>
      </c>
      <c r="I11" s="113">
        <v>0</v>
      </c>
      <c r="J11" s="113">
        <v>163</v>
      </c>
      <c r="K11" s="112">
        <f t="shared" si="0"/>
        <v>71075</v>
      </c>
      <c r="S11" s="3">
        <f>G28-'T 1.'!F11</f>
        <v>0</v>
      </c>
    </row>
    <row r="12" spans="2:19" ht="15" customHeight="1" x14ac:dyDescent="0.2">
      <c r="B12" s="16" t="s">
        <v>15</v>
      </c>
      <c r="C12" s="17" t="s">
        <v>100</v>
      </c>
      <c r="D12" s="113">
        <v>31907</v>
      </c>
      <c r="E12" s="113">
        <v>2279</v>
      </c>
      <c r="F12" s="113">
        <v>1568</v>
      </c>
      <c r="G12" s="113">
        <v>1719</v>
      </c>
      <c r="H12" s="113">
        <v>229</v>
      </c>
      <c r="I12" s="113">
        <v>4</v>
      </c>
      <c r="J12" s="113">
        <v>85</v>
      </c>
      <c r="K12" s="112">
        <f t="shared" si="0"/>
        <v>37791</v>
      </c>
      <c r="S12" s="3">
        <f>H28-'T 1.'!F12</f>
        <v>0</v>
      </c>
    </row>
    <row r="13" spans="2:19" ht="15" customHeight="1" x14ac:dyDescent="0.2">
      <c r="B13" s="16" t="s">
        <v>17</v>
      </c>
      <c r="C13" s="17" t="s">
        <v>101</v>
      </c>
      <c r="D13" s="113">
        <v>28134</v>
      </c>
      <c r="E13" s="113">
        <v>2708</v>
      </c>
      <c r="F13" s="113">
        <v>1172</v>
      </c>
      <c r="G13" s="113">
        <v>1495</v>
      </c>
      <c r="H13" s="113">
        <v>214</v>
      </c>
      <c r="I13" s="113">
        <v>4</v>
      </c>
      <c r="J13" s="113">
        <v>111</v>
      </c>
      <c r="K13" s="112">
        <f t="shared" si="0"/>
        <v>33838</v>
      </c>
      <c r="S13" s="3">
        <f>I28-'T 1.'!F13</f>
        <v>0</v>
      </c>
    </row>
    <row r="14" spans="2:19" ht="15" customHeight="1" x14ac:dyDescent="0.2">
      <c r="B14" s="16" t="s">
        <v>44</v>
      </c>
      <c r="C14" s="17" t="s">
        <v>102</v>
      </c>
      <c r="D14" s="113">
        <v>104267</v>
      </c>
      <c r="E14" s="113">
        <v>7061</v>
      </c>
      <c r="F14" s="113">
        <v>8041</v>
      </c>
      <c r="G14" s="113">
        <v>272</v>
      </c>
      <c r="H14" s="113">
        <v>2468</v>
      </c>
      <c r="I14" s="113">
        <v>13</v>
      </c>
      <c r="J14" s="113">
        <v>705</v>
      </c>
      <c r="K14" s="112">
        <f t="shared" si="0"/>
        <v>122827</v>
      </c>
      <c r="S14" s="3">
        <f>J28-'T 1.'!F14</f>
        <v>0</v>
      </c>
    </row>
    <row r="15" spans="2:19" ht="15" customHeight="1" x14ac:dyDescent="0.2">
      <c r="B15" s="16" t="s">
        <v>47</v>
      </c>
      <c r="C15" s="17" t="s">
        <v>103</v>
      </c>
      <c r="D15" s="113">
        <v>13783</v>
      </c>
      <c r="E15" s="113">
        <v>1425</v>
      </c>
      <c r="F15" s="113">
        <v>801</v>
      </c>
      <c r="G15" s="113">
        <v>533</v>
      </c>
      <c r="H15" s="113">
        <v>95</v>
      </c>
      <c r="I15" s="113">
        <v>0</v>
      </c>
      <c r="J15" s="113">
        <v>167</v>
      </c>
      <c r="K15" s="112">
        <f t="shared" si="0"/>
        <v>16804</v>
      </c>
      <c r="S15" s="3">
        <f>K28-'T 1.'!F15</f>
        <v>0</v>
      </c>
    </row>
    <row r="16" spans="2:19" ht="15" customHeight="1" x14ac:dyDescent="0.2">
      <c r="B16" s="16" t="s">
        <v>50</v>
      </c>
      <c r="C16" s="17" t="s">
        <v>104</v>
      </c>
      <c r="D16" s="113">
        <v>17804</v>
      </c>
      <c r="E16" s="113">
        <v>2444</v>
      </c>
      <c r="F16" s="113">
        <v>1143</v>
      </c>
      <c r="G16" s="113">
        <v>1411</v>
      </c>
      <c r="H16" s="113">
        <v>120</v>
      </c>
      <c r="I16" s="113">
        <v>1</v>
      </c>
      <c r="J16" s="113">
        <v>47</v>
      </c>
      <c r="K16" s="112">
        <f t="shared" si="0"/>
        <v>22970</v>
      </c>
    </row>
    <row r="17" spans="2:16" ht="15" customHeight="1" x14ac:dyDescent="0.2">
      <c r="B17" s="16" t="s">
        <v>53</v>
      </c>
      <c r="C17" s="17" t="s">
        <v>105</v>
      </c>
      <c r="D17" s="113">
        <v>16871</v>
      </c>
      <c r="E17" s="113">
        <v>1892</v>
      </c>
      <c r="F17" s="113">
        <v>1110</v>
      </c>
      <c r="G17" s="113">
        <v>520</v>
      </c>
      <c r="H17" s="113">
        <v>139</v>
      </c>
      <c r="I17" s="113">
        <v>1</v>
      </c>
      <c r="J17" s="113">
        <v>54</v>
      </c>
      <c r="K17" s="112">
        <f t="shared" si="0"/>
        <v>20587</v>
      </c>
    </row>
    <row r="18" spans="2:16" ht="15" customHeight="1" x14ac:dyDescent="0.2">
      <c r="B18" s="16" t="s">
        <v>56</v>
      </c>
      <c r="C18" s="17" t="s">
        <v>106</v>
      </c>
      <c r="D18" s="113">
        <v>38137</v>
      </c>
      <c r="E18" s="113">
        <v>4201</v>
      </c>
      <c r="F18" s="113">
        <v>2380</v>
      </c>
      <c r="G18" s="113">
        <v>830</v>
      </c>
      <c r="H18" s="113">
        <v>224</v>
      </c>
      <c r="I18" s="113">
        <v>0</v>
      </c>
      <c r="J18" s="113">
        <v>82</v>
      </c>
      <c r="K18" s="112">
        <f t="shared" si="0"/>
        <v>45854</v>
      </c>
    </row>
    <row r="19" spans="2:16" ht="15" customHeight="1" x14ac:dyDescent="0.2">
      <c r="B19" s="16" t="s">
        <v>59</v>
      </c>
      <c r="C19" s="17" t="s">
        <v>107</v>
      </c>
      <c r="D19" s="113">
        <v>52692</v>
      </c>
      <c r="E19" s="113">
        <v>5567</v>
      </c>
      <c r="F19" s="113">
        <v>4182</v>
      </c>
      <c r="G19" s="113">
        <v>764</v>
      </c>
      <c r="H19" s="113">
        <v>1147</v>
      </c>
      <c r="I19" s="113">
        <v>3</v>
      </c>
      <c r="J19" s="113">
        <v>618</v>
      </c>
      <c r="K19" s="112">
        <f t="shared" si="0"/>
        <v>64973</v>
      </c>
    </row>
    <row r="20" spans="2:16" ht="15" customHeight="1" x14ac:dyDescent="0.2">
      <c r="B20" s="16" t="s">
        <v>62</v>
      </c>
      <c r="C20" s="17" t="s">
        <v>108</v>
      </c>
      <c r="D20" s="113">
        <v>83007</v>
      </c>
      <c r="E20" s="113">
        <v>6464</v>
      </c>
      <c r="F20" s="113">
        <v>4726</v>
      </c>
      <c r="G20" s="113">
        <v>1788</v>
      </c>
      <c r="H20" s="113">
        <v>595</v>
      </c>
      <c r="I20" s="113">
        <v>3</v>
      </c>
      <c r="J20" s="113">
        <v>153</v>
      </c>
      <c r="K20" s="112">
        <f t="shared" si="0"/>
        <v>96736</v>
      </c>
    </row>
    <row r="21" spans="2:16" ht="15" customHeight="1" x14ac:dyDescent="0.2">
      <c r="B21" s="16" t="s">
        <v>65</v>
      </c>
      <c r="C21" s="17" t="s">
        <v>109</v>
      </c>
      <c r="D21" s="113">
        <v>29072</v>
      </c>
      <c r="E21" s="113">
        <v>3082</v>
      </c>
      <c r="F21" s="113">
        <v>2619</v>
      </c>
      <c r="G21" s="113">
        <v>304</v>
      </c>
      <c r="H21" s="113">
        <v>467</v>
      </c>
      <c r="I21" s="113">
        <v>2</v>
      </c>
      <c r="J21" s="113">
        <v>176</v>
      </c>
      <c r="K21" s="112">
        <f t="shared" si="0"/>
        <v>35722</v>
      </c>
    </row>
    <row r="22" spans="2:16" ht="15" customHeight="1" x14ac:dyDescent="0.2">
      <c r="B22" s="16" t="s">
        <v>68</v>
      </c>
      <c r="C22" s="17" t="s">
        <v>110</v>
      </c>
      <c r="D22" s="113">
        <v>38267</v>
      </c>
      <c r="E22" s="113">
        <v>4271</v>
      </c>
      <c r="F22" s="113">
        <v>2406</v>
      </c>
      <c r="G22" s="113">
        <v>1627</v>
      </c>
      <c r="H22" s="113">
        <v>252</v>
      </c>
      <c r="I22" s="113">
        <v>3</v>
      </c>
      <c r="J22" s="113">
        <v>74</v>
      </c>
      <c r="K22" s="112">
        <f t="shared" si="0"/>
        <v>46900</v>
      </c>
      <c r="P22" s="3">
        <f>+D28-'T 1.'!F8</f>
        <v>0</v>
      </c>
    </row>
    <row r="23" spans="2:16" ht="15" customHeight="1" x14ac:dyDescent="0.2">
      <c r="B23" s="16" t="s">
        <v>71</v>
      </c>
      <c r="C23" s="17" t="s">
        <v>111</v>
      </c>
      <c r="D23" s="113">
        <v>140834</v>
      </c>
      <c r="E23" s="113">
        <v>12555</v>
      </c>
      <c r="F23" s="113">
        <v>10402</v>
      </c>
      <c r="G23" s="113">
        <v>839</v>
      </c>
      <c r="H23" s="113">
        <v>3899</v>
      </c>
      <c r="I23" s="113">
        <v>18</v>
      </c>
      <c r="J23" s="113">
        <v>1207</v>
      </c>
      <c r="K23" s="112">
        <f t="shared" si="0"/>
        <v>169754</v>
      </c>
      <c r="P23" s="3">
        <f>+E28-'T 1.'!F9</f>
        <v>0</v>
      </c>
    </row>
    <row r="24" spans="2:16" ht="15" customHeight="1" x14ac:dyDescent="0.2">
      <c r="B24" s="16" t="s">
        <v>74</v>
      </c>
      <c r="C24" s="17" t="s">
        <v>112</v>
      </c>
      <c r="D24" s="113">
        <v>78110</v>
      </c>
      <c r="E24" s="113">
        <v>8418</v>
      </c>
      <c r="F24" s="113">
        <v>8264</v>
      </c>
      <c r="G24" s="113">
        <v>781</v>
      </c>
      <c r="H24" s="113">
        <v>854</v>
      </c>
      <c r="I24" s="113">
        <v>13</v>
      </c>
      <c r="J24" s="113">
        <v>1014</v>
      </c>
      <c r="K24" s="112">
        <f t="shared" si="0"/>
        <v>97454</v>
      </c>
      <c r="P24" s="3">
        <f>+F28-'T 1.'!F10</f>
        <v>0</v>
      </c>
    </row>
    <row r="25" spans="2:16" ht="15" customHeight="1" x14ac:dyDescent="0.2">
      <c r="B25" s="16" t="s">
        <v>77</v>
      </c>
      <c r="C25" s="17" t="s">
        <v>113</v>
      </c>
      <c r="D25" s="113">
        <v>39734</v>
      </c>
      <c r="E25" s="113">
        <v>3521</v>
      </c>
      <c r="F25" s="113">
        <v>3144</v>
      </c>
      <c r="G25" s="113">
        <v>540</v>
      </c>
      <c r="H25" s="113">
        <v>1030</v>
      </c>
      <c r="I25" s="113">
        <v>4</v>
      </c>
      <c r="J25" s="113">
        <v>569</v>
      </c>
      <c r="K25" s="112">
        <f t="shared" si="0"/>
        <v>48542</v>
      </c>
      <c r="P25" s="3">
        <f>+G28-'T 1.'!F11</f>
        <v>0</v>
      </c>
    </row>
    <row r="26" spans="2:16" ht="15" customHeight="1" x14ac:dyDescent="0.2">
      <c r="B26" s="16" t="s">
        <v>80</v>
      </c>
      <c r="C26" s="17" t="s">
        <v>114</v>
      </c>
      <c r="D26" s="113">
        <v>39840</v>
      </c>
      <c r="E26" s="113">
        <v>2070</v>
      </c>
      <c r="F26" s="113">
        <v>1367</v>
      </c>
      <c r="G26" s="113">
        <v>696</v>
      </c>
      <c r="H26" s="113">
        <v>193</v>
      </c>
      <c r="I26" s="113">
        <v>0</v>
      </c>
      <c r="J26" s="113">
        <v>71</v>
      </c>
      <c r="K26" s="112">
        <f t="shared" si="0"/>
        <v>44237</v>
      </c>
      <c r="P26" s="3">
        <f>+H28-'T 1.'!F12</f>
        <v>0</v>
      </c>
    </row>
    <row r="27" spans="2:16" ht="15" customHeight="1" x14ac:dyDescent="0.2">
      <c r="B27" s="16" t="s">
        <v>83</v>
      </c>
      <c r="C27" s="19" t="s">
        <v>115</v>
      </c>
      <c r="D27" s="114">
        <v>468140</v>
      </c>
      <c r="E27" s="114">
        <v>12169</v>
      </c>
      <c r="F27" s="114">
        <v>16404</v>
      </c>
      <c r="G27" s="114">
        <v>419</v>
      </c>
      <c r="H27" s="114">
        <v>4256</v>
      </c>
      <c r="I27" s="114">
        <v>85</v>
      </c>
      <c r="J27" s="114">
        <v>804</v>
      </c>
      <c r="K27" s="112">
        <f t="shared" si="0"/>
        <v>502277</v>
      </c>
      <c r="P27" s="3">
        <f>+I28-'T 1.'!F13</f>
        <v>0</v>
      </c>
    </row>
    <row r="28" spans="2:16" ht="15" customHeight="1" x14ac:dyDescent="0.2">
      <c r="B28" s="134" t="s">
        <v>19</v>
      </c>
      <c r="C28" s="143"/>
      <c r="D28" s="115">
        <f>SUM(D7:D27)</f>
        <v>1474566</v>
      </c>
      <c r="E28" s="115">
        <f t="shared" ref="E28:K28" si="1">SUM(E7:E27)</f>
        <v>103681</v>
      </c>
      <c r="F28" s="115">
        <f t="shared" si="1"/>
        <v>84653</v>
      </c>
      <c r="G28" s="115">
        <f t="shared" si="1"/>
        <v>17693</v>
      </c>
      <c r="H28" s="115">
        <f t="shared" si="1"/>
        <v>17834</v>
      </c>
      <c r="I28" s="115">
        <f t="shared" si="1"/>
        <v>175</v>
      </c>
      <c r="J28" s="115">
        <f t="shared" si="1"/>
        <v>6614</v>
      </c>
      <c r="K28" s="109">
        <f t="shared" si="1"/>
        <v>1705216</v>
      </c>
      <c r="N28" s="3" t="s">
        <v>25</v>
      </c>
      <c r="O28" s="20">
        <f>+K28-'T 1.'!F15</f>
        <v>0</v>
      </c>
      <c r="P28" s="3">
        <f>+J28-'T 1.'!F14</f>
        <v>0</v>
      </c>
    </row>
    <row r="29" spans="2:16" ht="14.25" customHeight="1" x14ac:dyDescent="0.2">
      <c r="B29" s="93"/>
      <c r="C29" s="94"/>
      <c r="D29" s="94"/>
      <c r="E29" s="94"/>
      <c r="F29" s="94"/>
      <c r="G29" s="94"/>
      <c r="H29" s="94"/>
      <c r="I29" s="5"/>
      <c r="J29" s="5"/>
      <c r="K29" s="5"/>
    </row>
  </sheetData>
  <mergeCells count="5">
    <mergeCell ref="B28:C28"/>
    <mergeCell ref="B1:K1"/>
    <mergeCell ref="B4:B5"/>
    <mergeCell ref="C4:C5"/>
    <mergeCell ref="D4:K4"/>
  </mergeCells>
  <conditionalFormatting sqref="K7:K27">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7">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4" t="s">
        <v>134</v>
      </c>
      <c r="B1" s="154"/>
      <c r="C1" s="154"/>
      <c r="D1" s="154"/>
      <c r="E1" s="154"/>
      <c r="F1" s="154"/>
      <c r="G1" s="21"/>
    </row>
    <row r="2" spans="1:8" ht="16.5" customHeight="1" x14ac:dyDescent="0.2">
      <c r="A2" s="154"/>
      <c r="B2" s="154"/>
      <c r="C2" s="154"/>
      <c r="D2" s="154"/>
      <c r="E2" s="154"/>
      <c r="F2" s="154"/>
      <c r="G2" s="57"/>
    </row>
    <row r="3" spans="1:8" ht="15" customHeight="1" x14ac:dyDescent="0.2">
      <c r="A3" s="5" t="s">
        <v>119</v>
      </c>
      <c r="B3" s="6"/>
      <c r="C3" s="5"/>
      <c r="D3" s="5"/>
      <c r="F3" s="120" t="str">
        <f>'T 2.'!H4</f>
        <v>Stanje: 31. siječnja 2025.</v>
      </c>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472</v>
      </c>
      <c r="E6" s="95">
        <v>203</v>
      </c>
      <c r="F6" s="110">
        <f>SUM(D6:E6)</f>
        <v>675</v>
      </c>
      <c r="G6" s="63"/>
      <c r="H6" s="64"/>
    </row>
    <row r="7" spans="1:8" x14ac:dyDescent="0.2">
      <c r="A7" s="90" t="s">
        <v>7</v>
      </c>
      <c r="B7" s="67" t="s">
        <v>32</v>
      </c>
      <c r="C7" s="68" t="s">
        <v>33</v>
      </c>
      <c r="D7" s="95">
        <v>74</v>
      </c>
      <c r="E7" s="95">
        <v>10</v>
      </c>
      <c r="F7" s="110">
        <f t="shared" ref="F7:F27" si="0">SUM(D7:E7)</f>
        <v>84</v>
      </c>
      <c r="G7" s="63"/>
      <c r="H7" s="64"/>
    </row>
    <row r="8" spans="1:8" x14ac:dyDescent="0.2">
      <c r="A8" s="91" t="s">
        <v>9</v>
      </c>
      <c r="B8" s="67" t="s">
        <v>34</v>
      </c>
      <c r="C8" s="68" t="s">
        <v>35</v>
      </c>
      <c r="D8" s="95">
        <v>3072</v>
      </c>
      <c r="E8" s="95">
        <v>1158</v>
      </c>
      <c r="F8" s="110">
        <f t="shared" si="0"/>
        <v>4230</v>
      </c>
      <c r="G8" s="63"/>
      <c r="H8" s="64"/>
    </row>
    <row r="9" spans="1:8" x14ac:dyDescent="0.2">
      <c r="A9" s="91" t="s">
        <v>11</v>
      </c>
      <c r="B9" s="67" t="s">
        <v>36</v>
      </c>
      <c r="C9" s="69" t="s">
        <v>37</v>
      </c>
      <c r="D9" s="95">
        <v>71</v>
      </c>
      <c r="E9" s="95">
        <v>9</v>
      </c>
      <c r="F9" s="110">
        <f t="shared" si="0"/>
        <v>80</v>
      </c>
      <c r="G9" s="63"/>
      <c r="H9" s="64"/>
    </row>
    <row r="10" spans="1:8" ht="27.75" customHeight="1" x14ac:dyDescent="0.2">
      <c r="A10" s="91" t="s">
        <v>13</v>
      </c>
      <c r="B10" s="67" t="s">
        <v>38</v>
      </c>
      <c r="C10" s="69" t="s">
        <v>117</v>
      </c>
      <c r="D10" s="95">
        <v>396</v>
      </c>
      <c r="E10" s="95">
        <v>45</v>
      </c>
      <c r="F10" s="110">
        <f t="shared" si="0"/>
        <v>441</v>
      </c>
      <c r="G10" s="63"/>
      <c r="H10" s="64"/>
    </row>
    <row r="11" spans="1:8" ht="15" customHeight="1" x14ac:dyDescent="0.2">
      <c r="A11" s="91" t="s">
        <v>15</v>
      </c>
      <c r="B11" s="67" t="s">
        <v>40</v>
      </c>
      <c r="C11" s="69" t="s">
        <v>41</v>
      </c>
      <c r="D11" s="95">
        <v>3078</v>
      </c>
      <c r="E11" s="95">
        <v>431</v>
      </c>
      <c r="F11" s="110">
        <f t="shared" si="0"/>
        <v>3509</v>
      </c>
      <c r="G11" s="63"/>
      <c r="H11" s="64"/>
    </row>
    <row r="12" spans="1:8" ht="22.5" x14ac:dyDescent="0.2">
      <c r="A12" s="91" t="s">
        <v>17</v>
      </c>
      <c r="B12" s="67" t="s">
        <v>42</v>
      </c>
      <c r="C12" s="69" t="s">
        <v>118</v>
      </c>
      <c r="D12" s="95">
        <v>3270</v>
      </c>
      <c r="E12" s="95">
        <v>2279</v>
      </c>
      <c r="F12" s="110">
        <f t="shared" si="0"/>
        <v>5549</v>
      </c>
      <c r="G12" s="63"/>
      <c r="H12" s="64"/>
    </row>
    <row r="13" spans="1:8" x14ac:dyDescent="0.2">
      <c r="A13" s="39" t="s">
        <v>44</v>
      </c>
      <c r="B13" s="67" t="s">
        <v>45</v>
      </c>
      <c r="C13" s="68" t="s">
        <v>46</v>
      </c>
      <c r="D13" s="95">
        <v>2628</v>
      </c>
      <c r="E13" s="95">
        <v>219</v>
      </c>
      <c r="F13" s="110">
        <f t="shared" si="0"/>
        <v>2847</v>
      </c>
      <c r="G13" s="63"/>
      <c r="H13" s="64"/>
    </row>
    <row r="14" spans="1:8" ht="22.5" x14ac:dyDescent="0.2">
      <c r="A14" s="39" t="s">
        <v>47</v>
      </c>
      <c r="B14" s="67" t="s">
        <v>48</v>
      </c>
      <c r="C14" s="69" t="s">
        <v>49</v>
      </c>
      <c r="D14" s="95">
        <v>852</v>
      </c>
      <c r="E14" s="95">
        <v>933</v>
      </c>
      <c r="F14" s="110">
        <f t="shared" si="0"/>
        <v>1785</v>
      </c>
      <c r="G14" s="63"/>
      <c r="H14" s="64"/>
    </row>
    <row r="15" spans="1:8" ht="15" customHeight="1" x14ac:dyDescent="0.2">
      <c r="A15" s="39" t="s">
        <v>50</v>
      </c>
      <c r="B15" s="67" t="s">
        <v>51</v>
      </c>
      <c r="C15" s="68" t="s">
        <v>52</v>
      </c>
      <c r="D15" s="95">
        <v>397</v>
      </c>
      <c r="E15" s="95">
        <v>191</v>
      </c>
      <c r="F15" s="110">
        <f t="shared" si="0"/>
        <v>588</v>
      </c>
      <c r="G15" s="63"/>
      <c r="H15" s="64"/>
    </row>
    <row r="16" spans="1:8" x14ac:dyDescent="0.2">
      <c r="A16" s="39" t="s">
        <v>53</v>
      </c>
      <c r="B16" s="67" t="s">
        <v>54</v>
      </c>
      <c r="C16" s="68" t="s">
        <v>55</v>
      </c>
      <c r="D16" s="95">
        <v>128</v>
      </c>
      <c r="E16" s="95">
        <v>102</v>
      </c>
      <c r="F16" s="110">
        <f t="shared" si="0"/>
        <v>230</v>
      </c>
      <c r="G16" s="63"/>
      <c r="H16" s="64"/>
    </row>
    <row r="17" spans="1:9" ht="15" customHeight="1" x14ac:dyDescent="0.2">
      <c r="A17" s="39" t="s">
        <v>56</v>
      </c>
      <c r="B17" s="67" t="s">
        <v>57</v>
      </c>
      <c r="C17" s="68" t="s">
        <v>58</v>
      </c>
      <c r="D17" s="95">
        <v>244</v>
      </c>
      <c r="E17" s="95">
        <v>197</v>
      </c>
      <c r="F17" s="110">
        <f t="shared" si="0"/>
        <v>441</v>
      </c>
      <c r="G17" s="63"/>
      <c r="H17" s="64"/>
    </row>
    <row r="18" spans="1:9" ht="15" customHeight="1" x14ac:dyDescent="0.2">
      <c r="A18" s="39" t="s">
        <v>59</v>
      </c>
      <c r="B18" s="67" t="s">
        <v>60</v>
      </c>
      <c r="C18" s="68" t="s">
        <v>61</v>
      </c>
      <c r="D18" s="95">
        <v>2383</v>
      </c>
      <c r="E18" s="95">
        <v>1896</v>
      </c>
      <c r="F18" s="110">
        <f t="shared" si="0"/>
        <v>4279</v>
      </c>
      <c r="G18" s="63"/>
      <c r="H18" s="64"/>
    </row>
    <row r="19" spans="1:9" x14ac:dyDescent="0.2">
      <c r="A19" s="39" t="s">
        <v>62</v>
      </c>
      <c r="B19" s="67" t="s">
        <v>63</v>
      </c>
      <c r="C19" s="69" t="s">
        <v>64</v>
      </c>
      <c r="D19" s="95">
        <v>2535</v>
      </c>
      <c r="E19" s="95">
        <v>1056</v>
      </c>
      <c r="F19" s="110">
        <f t="shared" si="0"/>
        <v>3591</v>
      </c>
      <c r="G19" s="63"/>
      <c r="H19" s="64"/>
      <c r="I19" s="64"/>
    </row>
    <row r="20" spans="1:9" x14ac:dyDescent="0.2">
      <c r="A20" s="39" t="s">
        <v>65</v>
      </c>
      <c r="B20" s="67" t="s">
        <v>66</v>
      </c>
      <c r="C20" s="69" t="s">
        <v>67</v>
      </c>
      <c r="D20" s="95">
        <v>66</v>
      </c>
      <c r="E20" s="95">
        <v>71</v>
      </c>
      <c r="F20" s="110">
        <f t="shared" si="0"/>
        <v>137</v>
      </c>
      <c r="G20" s="63"/>
      <c r="H20" s="64"/>
    </row>
    <row r="21" spans="1:9" x14ac:dyDescent="0.2">
      <c r="A21" s="39" t="s">
        <v>68</v>
      </c>
      <c r="B21" s="67" t="s">
        <v>69</v>
      </c>
      <c r="C21" s="68" t="s">
        <v>70</v>
      </c>
      <c r="D21" s="95">
        <v>345</v>
      </c>
      <c r="E21" s="95">
        <v>604</v>
      </c>
      <c r="F21" s="110">
        <f t="shared" si="0"/>
        <v>949</v>
      </c>
      <c r="G21" s="63"/>
      <c r="H21" s="64"/>
    </row>
    <row r="22" spans="1:9" x14ac:dyDescent="0.2">
      <c r="A22" s="39" t="s">
        <v>71</v>
      </c>
      <c r="B22" s="67" t="s">
        <v>72</v>
      </c>
      <c r="C22" s="69" t="s">
        <v>73</v>
      </c>
      <c r="D22" s="95">
        <v>630</v>
      </c>
      <c r="E22" s="95">
        <v>1426</v>
      </c>
      <c r="F22" s="110">
        <f t="shared" si="0"/>
        <v>2056</v>
      </c>
      <c r="G22" s="63"/>
      <c r="H22" s="64"/>
    </row>
    <row r="23" spans="1:9" ht="15" customHeight="1" x14ac:dyDescent="0.2">
      <c r="A23" s="39" t="s">
        <v>74</v>
      </c>
      <c r="B23" s="67" t="s">
        <v>75</v>
      </c>
      <c r="C23" s="68" t="s">
        <v>76</v>
      </c>
      <c r="D23" s="95">
        <v>284</v>
      </c>
      <c r="E23" s="95">
        <v>141</v>
      </c>
      <c r="F23" s="110">
        <f t="shared" si="0"/>
        <v>425</v>
      </c>
      <c r="G23" s="63"/>
      <c r="H23" s="64"/>
    </row>
    <row r="24" spans="1:9" ht="15" customHeight="1" x14ac:dyDescent="0.2">
      <c r="A24" s="39" t="s">
        <v>77</v>
      </c>
      <c r="B24" s="67" t="s">
        <v>78</v>
      </c>
      <c r="C24" s="68" t="s">
        <v>79</v>
      </c>
      <c r="D24" s="95">
        <v>327</v>
      </c>
      <c r="E24" s="95">
        <v>465</v>
      </c>
      <c r="F24" s="110">
        <f t="shared" si="0"/>
        <v>792</v>
      </c>
      <c r="G24" s="63"/>
      <c r="H24" s="64"/>
    </row>
    <row r="25" spans="1:9" ht="39" customHeight="1" x14ac:dyDescent="0.2">
      <c r="A25" s="39" t="s">
        <v>80</v>
      </c>
      <c r="B25" s="67" t="s">
        <v>81</v>
      </c>
      <c r="C25" s="69" t="s">
        <v>82</v>
      </c>
      <c r="D25" s="95">
        <v>10</v>
      </c>
      <c r="E25" s="95">
        <v>14</v>
      </c>
      <c r="F25" s="110">
        <f t="shared" si="0"/>
        <v>24</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3</v>
      </c>
      <c r="F27" s="110">
        <f t="shared" si="0"/>
        <v>6</v>
      </c>
      <c r="G27" s="63"/>
      <c r="H27" s="64"/>
    </row>
    <row r="28" spans="1:9" ht="21" customHeight="1" x14ac:dyDescent="0.2">
      <c r="A28" s="151" t="s">
        <v>19</v>
      </c>
      <c r="B28" s="152"/>
      <c r="C28" s="152"/>
      <c r="D28" s="102">
        <f>SUM(D6:D27)</f>
        <v>21266</v>
      </c>
      <c r="E28" s="102">
        <f t="shared" ref="E28:F28" si="1">SUM(E6:E27)</f>
        <v>11453</v>
      </c>
      <c r="F28" s="102">
        <f t="shared" si="1"/>
        <v>32719</v>
      </c>
      <c r="G28" s="64"/>
      <c r="H28" s="64"/>
    </row>
    <row r="29" spans="1:9" ht="10.5" customHeight="1" x14ac:dyDescent="0.2">
      <c r="A29" s="83"/>
      <c r="G29" s="64"/>
      <c r="H29" s="64"/>
    </row>
    <row r="30" spans="1:9" ht="10.5" customHeight="1" x14ac:dyDescent="0.2">
      <c r="A30" s="153"/>
      <c r="B30" s="153"/>
      <c r="C30" s="153"/>
      <c r="D30" s="153"/>
      <c r="E30" s="153"/>
      <c r="F30" s="153"/>
      <c r="G30" s="64"/>
      <c r="H30" s="64"/>
    </row>
    <row r="31" spans="1:9" x14ac:dyDescent="0.2">
      <c r="A31" s="153"/>
      <c r="B31" s="153"/>
      <c r="C31" s="153"/>
      <c r="D31" s="153"/>
      <c r="E31" s="153"/>
      <c r="F31" s="153"/>
      <c r="G31" s="64"/>
      <c r="H31" s="64"/>
    </row>
  </sheetData>
  <mergeCells count="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L20" sqref="L20"/>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4" t="s">
        <v>135</v>
      </c>
      <c r="B2" s="154"/>
      <c r="C2" s="154"/>
      <c r="D2" s="154"/>
      <c r="E2" s="154"/>
      <c r="F2" s="154"/>
      <c r="G2" s="154"/>
      <c r="H2" s="154"/>
      <c r="L2" s="154"/>
      <c r="M2" s="154"/>
      <c r="N2" s="154"/>
      <c r="O2" s="154"/>
      <c r="P2" s="154"/>
      <c r="Q2" s="154"/>
    </row>
    <row r="3" spans="1:17" ht="19.5" customHeight="1" x14ac:dyDescent="0.2">
      <c r="A3" s="154"/>
      <c r="B3" s="154"/>
      <c r="C3" s="154"/>
      <c r="D3" s="154"/>
      <c r="E3" s="154"/>
      <c r="F3" s="154"/>
      <c r="G3" s="154"/>
      <c r="H3" s="154"/>
    </row>
    <row r="4" spans="1:17" x14ac:dyDescent="0.2">
      <c r="B4" s="5" t="s">
        <v>120</v>
      </c>
      <c r="C4" s="6"/>
      <c r="D4" s="5"/>
      <c r="E4" s="5"/>
      <c r="G4" s="120" t="str">
        <f>'T 2.'!H4</f>
        <v>Stanje: 31. siječnja 2025.</v>
      </c>
      <c r="H4" s="18"/>
    </row>
    <row r="5" spans="1:17" ht="22.5" x14ac:dyDescent="0.2">
      <c r="B5" s="22" t="s">
        <v>1</v>
      </c>
      <c r="C5" s="157" t="s">
        <v>89</v>
      </c>
      <c r="D5" s="158"/>
      <c r="E5" s="73" t="s">
        <v>2</v>
      </c>
      <c r="F5" s="74" t="s">
        <v>3</v>
      </c>
      <c r="G5" s="74" t="s">
        <v>4</v>
      </c>
      <c r="H5" s="66"/>
    </row>
    <row r="6" spans="1:17" x14ac:dyDescent="0.2">
      <c r="B6" s="14">
        <v>0</v>
      </c>
      <c r="C6" s="159">
        <v>1</v>
      </c>
      <c r="D6" s="160"/>
      <c r="E6" s="58">
        <v>2</v>
      </c>
      <c r="F6" s="58">
        <v>3</v>
      </c>
      <c r="G6" s="58">
        <v>4</v>
      </c>
      <c r="H6" s="64"/>
    </row>
    <row r="7" spans="1:17" x14ac:dyDescent="0.2">
      <c r="B7" s="16" t="s">
        <v>5</v>
      </c>
      <c r="C7" s="161" t="s">
        <v>95</v>
      </c>
      <c r="D7" s="162"/>
      <c r="E7" s="79">
        <v>1339</v>
      </c>
      <c r="F7" s="79">
        <v>694</v>
      </c>
      <c r="G7" s="80">
        <f>SUM(E7:F7)</f>
        <v>2033</v>
      </c>
      <c r="H7" s="63"/>
    </row>
    <row r="8" spans="1:17" x14ac:dyDescent="0.2">
      <c r="B8" s="16" t="s">
        <v>7</v>
      </c>
      <c r="C8" s="155" t="s">
        <v>96</v>
      </c>
      <c r="D8" s="156"/>
      <c r="E8" s="79">
        <v>464</v>
      </c>
      <c r="F8" s="79">
        <v>254</v>
      </c>
      <c r="G8" s="80">
        <f t="shared" ref="G8:G27" si="0">SUM(E8:F8)</f>
        <v>718</v>
      </c>
      <c r="H8" s="63"/>
    </row>
    <row r="9" spans="1:17" x14ac:dyDescent="0.2">
      <c r="B9" s="16" t="s">
        <v>9</v>
      </c>
      <c r="C9" s="155" t="s">
        <v>97</v>
      </c>
      <c r="D9" s="156"/>
      <c r="E9" s="79">
        <v>469</v>
      </c>
      <c r="F9" s="79">
        <v>256</v>
      </c>
      <c r="G9" s="80">
        <f t="shared" si="0"/>
        <v>725</v>
      </c>
      <c r="H9" s="63"/>
    </row>
    <row r="10" spans="1:17" x14ac:dyDescent="0.2">
      <c r="B10" s="16" t="s">
        <v>11</v>
      </c>
      <c r="C10" s="155" t="s">
        <v>98</v>
      </c>
      <c r="D10" s="156"/>
      <c r="E10" s="79">
        <v>597</v>
      </c>
      <c r="F10" s="79">
        <v>295</v>
      </c>
      <c r="G10" s="80">
        <f t="shared" si="0"/>
        <v>892</v>
      </c>
      <c r="H10" s="63"/>
    </row>
    <row r="11" spans="1:17" x14ac:dyDescent="0.2">
      <c r="B11" s="16" t="s">
        <v>13</v>
      </c>
      <c r="C11" s="155" t="s">
        <v>99</v>
      </c>
      <c r="D11" s="156"/>
      <c r="E11" s="79">
        <v>743</v>
      </c>
      <c r="F11" s="79">
        <v>449</v>
      </c>
      <c r="G11" s="80">
        <f t="shared" si="0"/>
        <v>1192</v>
      </c>
      <c r="H11" s="63"/>
    </row>
    <row r="12" spans="1:17" x14ac:dyDescent="0.2">
      <c r="B12" s="16" t="s">
        <v>15</v>
      </c>
      <c r="C12" s="155" t="s">
        <v>100</v>
      </c>
      <c r="D12" s="156"/>
      <c r="E12" s="79">
        <v>302</v>
      </c>
      <c r="F12" s="79">
        <v>195</v>
      </c>
      <c r="G12" s="80">
        <f t="shared" si="0"/>
        <v>497</v>
      </c>
      <c r="H12" s="63"/>
    </row>
    <row r="13" spans="1:17" x14ac:dyDescent="0.2">
      <c r="B13" s="16" t="s">
        <v>17</v>
      </c>
      <c r="C13" s="163" t="s">
        <v>101</v>
      </c>
      <c r="D13" s="164"/>
      <c r="E13" s="79">
        <v>352</v>
      </c>
      <c r="F13" s="79">
        <v>187</v>
      </c>
      <c r="G13" s="80">
        <f t="shared" si="0"/>
        <v>539</v>
      </c>
      <c r="H13" s="63"/>
    </row>
    <row r="14" spans="1:17" x14ac:dyDescent="0.2">
      <c r="B14" s="59" t="s">
        <v>44</v>
      </c>
      <c r="C14" s="155" t="s">
        <v>102</v>
      </c>
      <c r="D14" s="156"/>
      <c r="E14" s="79">
        <v>1975</v>
      </c>
      <c r="F14" s="79">
        <v>1199</v>
      </c>
      <c r="G14" s="80">
        <f t="shared" si="0"/>
        <v>3174</v>
      </c>
      <c r="H14" s="63"/>
      <c r="J14" s="60"/>
    </row>
    <row r="15" spans="1:17" x14ac:dyDescent="0.2">
      <c r="B15" s="59" t="s">
        <v>47</v>
      </c>
      <c r="C15" s="155" t="s">
        <v>103</v>
      </c>
      <c r="D15" s="156"/>
      <c r="E15" s="79">
        <v>166</v>
      </c>
      <c r="F15" s="79">
        <v>74</v>
      </c>
      <c r="G15" s="80">
        <f t="shared" si="0"/>
        <v>240</v>
      </c>
      <c r="H15" s="63"/>
    </row>
    <row r="16" spans="1:17" x14ac:dyDescent="0.2">
      <c r="B16" s="59" t="s">
        <v>50</v>
      </c>
      <c r="C16" s="155" t="s">
        <v>104</v>
      </c>
      <c r="D16" s="156"/>
      <c r="E16" s="79">
        <v>216</v>
      </c>
      <c r="F16" s="79">
        <v>123</v>
      </c>
      <c r="G16" s="80">
        <f t="shared" si="0"/>
        <v>339</v>
      </c>
      <c r="H16" s="63"/>
    </row>
    <row r="17" spans="2:8" x14ac:dyDescent="0.2">
      <c r="B17" s="59" t="s">
        <v>53</v>
      </c>
      <c r="C17" s="155" t="s">
        <v>105</v>
      </c>
      <c r="D17" s="156"/>
      <c r="E17" s="79">
        <v>214</v>
      </c>
      <c r="F17" s="79">
        <v>91</v>
      </c>
      <c r="G17" s="80">
        <f t="shared" si="0"/>
        <v>305</v>
      </c>
      <c r="H17" s="63"/>
    </row>
    <row r="18" spans="2:8" x14ac:dyDescent="0.2">
      <c r="B18" s="59" t="s">
        <v>56</v>
      </c>
      <c r="C18" s="155" t="s">
        <v>106</v>
      </c>
      <c r="D18" s="156"/>
      <c r="E18" s="79">
        <v>566</v>
      </c>
      <c r="F18" s="79">
        <v>212</v>
      </c>
      <c r="G18" s="80">
        <f t="shared" si="0"/>
        <v>778</v>
      </c>
      <c r="H18" s="63"/>
    </row>
    <row r="19" spans="2:8" x14ac:dyDescent="0.2">
      <c r="B19" s="59" t="s">
        <v>59</v>
      </c>
      <c r="C19" s="155" t="s">
        <v>107</v>
      </c>
      <c r="D19" s="156"/>
      <c r="E19" s="79">
        <v>763</v>
      </c>
      <c r="F19" s="79">
        <v>319</v>
      </c>
      <c r="G19" s="80">
        <f t="shared" si="0"/>
        <v>1082</v>
      </c>
      <c r="H19" s="63"/>
    </row>
    <row r="20" spans="2:8" x14ac:dyDescent="0.2">
      <c r="B20" s="59" t="s">
        <v>62</v>
      </c>
      <c r="C20" s="155" t="s">
        <v>108</v>
      </c>
      <c r="D20" s="156"/>
      <c r="E20" s="79">
        <v>1146</v>
      </c>
      <c r="F20" s="79">
        <v>470</v>
      </c>
      <c r="G20" s="80">
        <f t="shared" si="0"/>
        <v>1616</v>
      </c>
      <c r="H20" s="63"/>
    </row>
    <row r="21" spans="2:8" x14ac:dyDescent="0.2">
      <c r="B21" s="59" t="s">
        <v>65</v>
      </c>
      <c r="C21" s="155" t="s">
        <v>109</v>
      </c>
      <c r="D21" s="156"/>
      <c r="E21" s="79">
        <v>409</v>
      </c>
      <c r="F21" s="79">
        <v>221</v>
      </c>
      <c r="G21" s="80">
        <f t="shared" si="0"/>
        <v>630</v>
      </c>
      <c r="H21" s="63"/>
    </row>
    <row r="22" spans="2:8" x14ac:dyDescent="0.2">
      <c r="B22" s="59" t="s">
        <v>68</v>
      </c>
      <c r="C22" s="155" t="s">
        <v>110</v>
      </c>
      <c r="D22" s="156"/>
      <c r="E22" s="79">
        <v>451</v>
      </c>
      <c r="F22" s="79">
        <v>205</v>
      </c>
      <c r="G22" s="80">
        <f t="shared" si="0"/>
        <v>656</v>
      </c>
      <c r="H22" s="63"/>
    </row>
    <row r="23" spans="2:8" x14ac:dyDescent="0.2">
      <c r="B23" s="59" t="s">
        <v>71</v>
      </c>
      <c r="C23" s="155" t="s">
        <v>111</v>
      </c>
      <c r="D23" s="156"/>
      <c r="E23" s="79">
        <v>2381</v>
      </c>
      <c r="F23" s="79">
        <v>1155</v>
      </c>
      <c r="G23" s="80">
        <f t="shared" si="0"/>
        <v>3536</v>
      </c>
      <c r="H23" s="63"/>
    </row>
    <row r="24" spans="2:8" x14ac:dyDescent="0.2">
      <c r="B24" s="59" t="s">
        <v>74</v>
      </c>
      <c r="C24" s="155" t="s">
        <v>112</v>
      </c>
      <c r="D24" s="156"/>
      <c r="E24" s="79">
        <v>1422</v>
      </c>
      <c r="F24" s="79">
        <v>955</v>
      </c>
      <c r="G24" s="80">
        <f t="shared" si="0"/>
        <v>2377</v>
      </c>
      <c r="H24" s="63"/>
    </row>
    <row r="25" spans="2:8" x14ac:dyDescent="0.2">
      <c r="B25" s="59" t="s">
        <v>77</v>
      </c>
      <c r="C25" s="155" t="s">
        <v>113</v>
      </c>
      <c r="D25" s="156"/>
      <c r="E25" s="79">
        <v>563</v>
      </c>
      <c r="F25" s="79">
        <v>308</v>
      </c>
      <c r="G25" s="80">
        <f t="shared" si="0"/>
        <v>871</v>
      </c>
      <c r="H25" s="63"/>
    </row>
    <row r="26" spans="2:8" x14ac:dyDescent="0.2">
      <c r="B26" s="59" t="s">
        <v>80</v>
      </c>
      <c r="C26" s="155" t="s">
        <v>114</v>
      </c>
      <c r="D26" s="156"/>
      <c r="E26" s="79">
        <v>523</v>
      </c>
      <c r="F26" s="79">
        <v>267</v>
      </c>
      <c r="G26" s="80">
        <f t="shared" si="0"/>
        <v>790</v>
      </c>
      <c r="H26" s="63"/>
    </row>
    <row r="27" spans="2:8" x14ac:dyDescent="0.2">
      <c r="B27" s="59" t="s">
        <v>83</v>
      </c>
      <c r="C27" s="155" t="s">
        <v>115</v>
      </c>
      <c r="D27" s="156"/>
      <c r="E27" s="79">
        <v>6205</v>
      </c>
      <c r="F27" s="79">
        <v>3524</v>
      </c>
      <c r="G27" s="80">
        <f t="shared" si="0"/>
        <v>9729</v>
      </c>
      <c r="H27" s="63"/>
    </row>
    <row r="28" spans="2:8" ht="20.25" customHeight="1" x14ac:dyDescent="0.2">
      <c r="B28" s="166" t="s">
        <v>19</v>
      </c>
      <c r="C28" s="167"/>
      <c r="D28" s="168"/>
      <c r="E28" s="81">
        <f>SUM(E7:E27)</f>
        <v>21266</v>
      </c>
      <c r="F28" s="81">
        <f t="shared" ref="F28:G28" si="1">SUM(F7:F27)</f>
        <v>11453</v>
      </c>
      <c r="G28" s="81">
        <f t="shared" si="1"/>
        <v>32719</v>
      </c>
      <c r="H28" s="64"/>
    </row>
    <row r="29" spans="2:8" x14ac:dyDescent="0.2">
      <c r="B29" s="83"/>
    </row>
    <row r="30" spans="2:8" x14ac:dyDescent="0.2">
      <c r="B30" s="165"/>
      <c r="C30" s="165"/>
      <c r="D30" s="165"/>
      <c r="E30" s="165"/>
      <c r="F30" s="165"/>
      <c r="G30" s="165"/>
    </row>
    <row r="31" spans="2:8" x14ac:dyDescent="0.2">
      <c r="B31" s="165"/>
      <c r="C31" s="165"/>
      <c r="D31" s="165"/>
      <c r="E31" s="165"/>
      <c r="F31" s="165"/>
      <c r="G31" s="165"/>
    </row>
  </sheetData>
  <mergeCells count="27">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7" workbookViewId="0">
      <selection activeCell="A52" sqref="A5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9" t="s">
        <v>126</v>
      </c>
      <c r="B1" s="169"/>
      <c r="C1" s="169"/>
      <c r="D1" s="169"/>
      <c r="E1" s="169"/>
      <c r="F1" s="169"/>
      <c r="G1" s="21"/>
    </row>
    <row r="2" spans="1:8" ht="7.5" customHeight="1" x14ac:dyDescent="0.2">
      <c r="A2" s="57"/>
      <c r="B2" s="57"/>
      <c r="C2" s="57"/>
      <c r="D2" s="57"/>
      <c r="E2" s="57"/>
      <c r="F2" s="57"/>
      <c r="G2" s="57"/>
    </row>
    <row r="3" spans="1:8" ht="15" customHeight="1" x14ac:dyDescent="0.2">
      <c r="A3" s="5" t="s">
        <v>121</v>
      </c>
      <c r="B3" s="6"/>
      <c r="C3" s="5"/>
      <c r="D3" s="5"/>
      <c r="F3" s="120" t="str">
        <f>'T 2.'!H4</f>
        <v>Stanje: 31. siječnja 2025.</v>
      </c>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2752</v>
      </c>
      <c r="E6" s="116">
        <v>1292</v>
      </c>
      <c r="F6" s="117">
        <v>4044</v>
      </c>
      <c r="G6" s="63"/>
      <c r="H6" s="64"/>
    </row>
    <row r="7" spans="1:8" x14ac:dyDescent="0.2">
      <c r="A7" s="90" t="s">
        <v>7</v>
      </c>
      <c r="B7" s="67" t="s">
        <v>32</v>
      </c>
      <c r="C7" s="68" t="s">
        <v>33</v>
      </c>
      <c r="D7" s="116">
        <v>380</v>
      </c>
      <c r="E7" s="116">
        <v>38</v>
      </c>
      <c r="F7" s="117">
        <v>418</v>
      </c>
      <c r="G7" s="63"/>
      <c r="H7" s="64"/>
    </row>
    <row r="8" spans="1:8" x14ac:dyDescent="0.2">
      <c r="A8" s="91" t="s">
        <v>9</v>
      </c>
      <c r="B8" s="67" t="s">
        <v>34</v>
      </c>
      <c r="C8" s="68" t="s">
        <v>35</v>
      </c>
      <c r="D8" s="116">
        <v>21271</v>
      </c>
      <c r="E8" s="116">
        <v>9780</v>
      </c>
      <c r="F8" s="117">
        <v>31051</v>
      </c>
      <c r="G8" s="63"/>
      <c r="H8" s="64"/>
    </row>
    <row r="9" spans="1:8" x14ac:dyDescent="0.2">
      <c r="A9" s="91" t="s">
        <v>11</v>
      </c>
      <c r="B9" s="67" t="s">
        <v>36</v>
      </c>
      <c r="C9" s="69" t="s">
        <v>37</v>
      </c>
      <c r="D9" s="116">
        <v>1191</v>
      </c>
      <c r="E9" s="116">
        <v>343</v>
      </c>
      <c r="F9" s="117">
        <v>1534</v>
      </c>
      <c r="G9" s="63"/>
      <c r="H9" s="64"/>
    </row>
    <row r="10" spans="1:8" ht="27.75" customHeight="1" x14ac:dyDescent="0.2">
      <c r="A10" s="91" t="s">
        <v>13</v>
      </c>
      <c r="B10" s="67" t="s">
        <v>38</v>
      </c>
      <c r="C10" s="69" t="s">
        <v>117</v>
      </c>
      <c r="D10" s="116">
        <v>1147</v>
      </c>
      <c r="E10" s="116">
        <v>422</v>
      </c>
      <c r="F10" s="117">
        <v>1569</v>
      </c>
      <c r="G10" s="63"/>
      <c r="H10" s="64"/>
    </row>
    <row r="11" spans="1:8" ht="15" customHeight="1" x14ac:dyDescent="0.2">
      <c r="A11" s="91" t="s">
        <v>15</v>
      </c>
      <c r="B11" s="67" t="s">
        <v>40</v>
      </c>
      <c r="C11" s="69" t="s">
        <v>41</v>
      </c>
      <c r="D11" s="116">
        <v>13959</v>
      </c>
      <c r="E11" s="116">
        <v>2139</v>
      </c>
      <c r="F11" s="117">
        <v>16098</v>
      </c>
      <c r="G11" s="63"/>
      <c r="H11" s="64"/>
    </row>
    <row r="12" spans="1:8" ht="22.5" x14ac:dyDescent="0.2">
      <c r="A12" s="91" t="s">
        <v>17</v>
      </c>
      <c r="B12" s="67" t="s">
        <v>42</v>
      </c>
      <c r="C12" s="69" t="s">
        <v>118</v>
      </c>
      <c r="D12" s="116">
        <v>16302</v>
      </c>
      <c r="E12" s="116">
        <v>17440</v>
      </c>
      <c r="F12" s="117">
        <v>33742</v>
      </c>
      <c r="G12" s="63"/>
      <c r="H12" s="64"/>
    </row>
    <row r="13" spans="1:8" x14ac:dyDescent="0.2">
      <c r="A13" s="39" t="s">
        <v>44</v>
      </c>
      <c r="B13" s="67" t="s">
        <v>45</v>
      </c>
      <c r="C13" s="68" t="s">
        <v>46</v>
      </c>
      <c r="D13" s="116">
        <v>7229</v>
      </c>
      <c r="E13" s="116">
        <v>2301</v>
      </c>
      <c r="F13" s="117">
        <v>9530</v>
      </c>
      <c r="G13" s="63"/>
      <c r="H13" s="64"/>
    </row>
    <row r="14" spans="1:8" ht="22.5" x14ac:dyDescent="0.2">
      <c r="A14" s="39" t="s">
        <v>47</v>
      </c>
      <c r="B14" s="67" t="s">
        <v>48</v>
      </c>
      <c r="C14" s="69" t="s">
        <v>49</v>
      </c>
      <c r="D14" s="116">
        <v>7123</v>
      </c>
      <c r="E14" s="116">
        <v>7540</v>
      </c>
      <c r="F14" s="117">
        <v>14663</v>
      </c>
      <c r="G14" s="63"/>
      <c r="H14" s="64"/>
    </row>
    <row r="15" spans="1:8" ht="15" customHeight="1" x14ac:dyDescent="0.2">
      <c r="A15" s="39" t="s">
        <v>50</v>
      </c>
      <c r="B15" s="67" t="s">
        <v>51</v>
      </c>
      <c r="C15" s="68" t="s">
        <v>52</v>
      </c>
      <c r="D15" s="116">
        <v>9461</v>
      </c>
      <c r="E15" s="116">
        <v>5245</v>
      </c>
      <c r="F15" s="117">
        <v>14706</v>
      </c>
      <c r="G15" s="63"/>
      <c r="H15" s="64"/>
    </row>
    <row r="16" spans="1:8" x14ac:dyDescent="0.2">
      <c r="A16" s="39" t="s">
        <v>53</v>
      </c>
      <c r="B16" s="67" t="s">
        <v>54</v>
      </c>
      <c r="C16" s="68" t="s">
        <v>55</v>
      </c>
      <c r="D16" s="116">
        <v>1427</v>
      </c>
      <c r="E16" s="116">
        <v>2939</v>
      </c>
      <c r="F16" s="117">
        <v>4366</v>
      </c>
      <c r="G16" s="63"/>
      <c r="H16" s="64"/>
    </row>
    <row r="17" spans="1:8" ht="15" customHeight="1" x14ac:dyDescent="0.2">
      <c r="A17" s="39" t="s">
        <v>56</v>
      </c>
      <c r="B17" s="67" t="s">
        <v>57</v>
      </c>
      <c r="C17" s="68" t="s">
        <v>58</v>
      </c>
      <c r="D17" s="116">
        <v>911</v>
      </c>
      <c r="E17" s="116">
        <v>534</v>
      </c>
      <c r="F17" s="117">
        <v>1445</v>
      </c>
      <c r="G17" s="63"/>
      <c r="H17" s="64"/>
    </row>
    <row r="18" spans="1:8" ht="15" customHeight="1" x14ac:dyDescent="0.2">
      <c r="A18" s="39" t="s">
        <v>59</v>
      </c>
      <c r="B18" s="67" t="s">
        <v>60</v>
      </c>
      <c r="C18" s="68" t="s">
        <v>61</v>
      </c>
      <c r="D18" s="116">
        <v>7426</v>
      </c>
      <c r="E18" s="116">
        <v>8584</v>
      </c>
      <c r="F18" s="117">
        <v>16010</v>
      </c>
      <c r="G18" s="63"/>
      <c r="H18" s="64"/>
    </row>
    <row r="19" spans="1:8" x14ac:dyDescent="0.2">
      <c r="A19" s="39" t="s">
        <v>62</v>
      </c>
      <c r="B19" s="67" t="s">
        <v>63</v>
      </c>
      <c r="C19" s="69" t="s">
        <v>64</v>
      </c>
      <c r="D19" s="116">
        <v>3118</v>
      </c>
      <c r="E19" s="116">
        <v>2663</v>
      </c>
      <c r="F19" s="117">
        <v>5781</v>
      </c>
      <c r="G19" s="63"/>
      <c r="H19" s="64"/>
    </row>
    <row r="20" spans="1:8" x14ac:dyDescent="0.2">
      <c r="A20" s="39" t="s">
        <v>65</v>
      </c>
      <c r="B20" s="67" t="s">
        <v>66</v>
      </c>
      <c r="C20" s="69" t="s">
        <v>67</v>
      </c>
      <c r="D20" s="116">
        <v>4328</v>
      </c>
      <c r="E20" s="116">
        <v>3824</v>
      </c>
      <c r="F20" s="117">
        <v>8152</v>
      </c>
      <c r="G20" s="63"/>
      <c r="H20" s="64"/>
    </row>
    <row r="21" spans="1:8" x14ac:dyDescent="0.2">
      <c r="A21" s="39" t="s">
        <v>68</v>
      </c>
      <c r="B21" s="67" t="s">
        <v>69</v>
      </c>
      <c r="C21" s="68" t="s">
        <v>70</v>
      </c>
      <c r="D21" s="116">
        <v>678</v>
      </c>
      <c r="E21" s="116">
        <v>3694</v>
      </c>
      <c r="F21" s="117">
        <v>4372</v>
      </c>
      <c r="G21" s="63"/>
      <c r="H21" s="64"/>
    </row>
    <row r="22" spans="1:8" x14ac:dyDescent="0.2">
      <c r="A22" s="39" t="s">
        <v>71</v>
      </c>
      <c r="B22" s="67" t="s">
        <v>72</v>
      </c>
      <c r="C22" s="69" t="s">
        <v>73</v>
      </c>
      <c r="D22" s="116">
        <v>4703</v>
      </c>
      <c r="E22" s="116">
        <v>14483</v>
      </c>
      <c r="F22" s="117">
        <v>19186</v>
      </c>
      <c r="G22" s="63"/>
      <c r="H22" s="64"/>
    </row>
    <row r="23" spans="1:8" ht="15" customHeight="1" x14ac:dyDescent="0.2">
      <c r="A23" s="39" t="s">
        <v>74</v>
      </c>
      <c r="B23" s="67" t="s">
        <v>75</v>
      </c>
      <c r="C23" s="68" t="s">
        <v>76</v>
      </c>
      <c r="D23" s="116">
        <v>1410</v>
      </c>
      <c r="E23" s="116">
        <v>1958</v>
      </c>
      <c r="F23" s="117">
        <v>3368</v>
      </c>
      <c r="G23" s="63"/>
      <c r="H23" s="64"/>
    </row>
    <row r="24" spans="1:8" ht="15" customHeight="1" x14ac:dyDescent="0.2">
      <c r="A24" s="39" t="s">
        <v>77</v>
      </c>
      <c r="B24" s="67" t="s">
        <v>78</v>
      </c>
      <c r="C24" s="68" t="s">
        <v>79</v>
      </c>
      <c r="D24" s="116">
        <v>1339</v>
      </c>
      <c r="E24" s="116">
        <v>4532</v>
      </c>
      <c r="F24" s="117">
        <v>5871</v>
      </c>
      <c r="G24" s="63"/>
      <c r="H24" s="64"/>
    </row>
    <row r="25" spans="1:8" ht="39" customHeight="1" x14ac:dyDescent="0.2">
      <c r="A25" s="39" t="s">
        <v>80</v>
      </c>
      <c r="B25" s="67" t="s">
        <v>81</v>
      </c>
      <c r="C25" s="69" t="s">
        <v>82</v>
      </c>
      <c r="D25" s="116">
        <v>24</v>
      </c>
      <c r="E25" s="116">
        <v>114</v>
      </c>
      <c r="F25" s="117">
        <v>138</v>
      </c>
      <c r="G25" s="63"/>
      <c r="H25" s="64"/>
    </row>
    <row r="26" spans="1:8" x14ac:dyDescent="0.2">
      <c r="A26" s="39" t="s">
        <v>83</v>
      </c>
      <c r="B26" s="67" t="s">
        <v>84</v>
      </c>
      <c r="C26" s="69" t="s">
        <v>85</v>
      </c>
      <c r="D26" s="116">
        <v>14</v>
      </c>
      <c r="E26" s="116">
        <v>23</v>
      </c>
      <c r="F26" s="117">
        <v>37</v>
      </c>
      <c r="G26" s="63"/>
      <c r="H26" s="64"/>
    </row>
    <row r="27" spans="1:8" ht="15" customHeight="1" x14ac:dyDescent="0.2">
      <c r="A27" s="92" t="s">
        <v>86</v>
      </c>
      <c r="B27" s="70"/>
      <c r="C27" s="87" t="s">
        <v>87</v>
      </c>
      <c r="D27" s="116">
        <v>102</v>
      </c>
      <c r="E27" s="116">
        <v>75</v>
      </c>
      <c r="F27" s="117">
        <v>177</v>
      </c>
      <c r="G27" s="63"/>
      <c r="H27" s="64"/>
    </row>
    <row r="28" spans="1:8" ht="21" customHeight="1" x14ac:dyDescent="0.2">
      <c r="A28" s="151" t="s">
        <v>19</v>
      </c>
      <c r="B28" s="152"/>
      <c r="C28" s="152"/>
      <c r="D28" s="102">
        <f>SUM(D6:D27)</f>
        <v>106295</v>
      </c>
      <c r="E28" s="102">
        <f t="shared" ref="E28" si="0">SUM(E6:E27)</f>
        <v>89963</v>
      </c>
      <c r="F28" s="102">
        <f t="shared" ref="F28" si="1">SUM(D28:E28)</f>
        <v>196258</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73" t="s">
        <v>139</v>
      </c>
      <c r="B51" s="173"/>
      <c r="C51" s="173"/>
      <c r="D51" s="173"/>
      <c r="E51" s="173"/>
      <c r="F51" s="173"/>
      <c r="G51" s="82"/>
      <c r="H51" s="82"/>
      <c r="I51" s="82"/>
    </row>
    <row r="52" spans="1:9" x14ac:dyDescent="0.2">
      <c r="A52" s="5" t="s">
        <v>138</v>
      </c>
    </row>
  </sheetData>
  <mergeCells count="5">
    <mergeCell ref="A1:F1"/>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election activeCell="J47" sqref="J4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9" t="s">
        <v>127</v>
      </c>
      <c r="B2" s="169"/>
      <c r="C2" s="169"/>
      <c r="D2" s="169"/>
      <c r="E2" s="169"/>
      <c r="F2" s="169"/>
      <c r="G2" s="169"/>
      <c r="H2" s="169"/>
    </row>
    <row r="3" spans="1:16" ht="5.25" customHeight="1" x14ac:dyDescent="0.2">
      <c r="B3" s="76"/>
      <c r="C3" s="76"/>
      <c r="D3" s="76"/>
      <c r="E3" s="76"/>
      <c r="F3" s="76"/>
      <c r="G3" s="76"/>
      <c r="H3" s="21"/>
    </row>
    <row r="4" spans="1:16" x14ac:dyDescent="0.2">
      <c r="B4" s="5" t="s">
        <v>122</v>
      </c>
      <c r="C4" s="6"/>
      <c r="D4" s="5"/>
      <c r="E4" s="5"/>
      <c r="G4" s="120" t="str">
        <f>'T 2.'!H4</f>
        <v>Stanje: 31. siječnja 2025.</v>
      </c>
      <c r="H4" s="18"/>
    </row>
    <row r="5" spans="1:16" ht="22.5" x14ac:dyDescent="0.2">
      <c r="B5" s="22" t="s">
        <v>1</v>
      </c>
      <c r="C5" s="157" t="s">
        <v>89</v>
      </c>
      <c r="D5" s="158"/>
      <c r="E5" s="73" t="s">
        <v>2</v>
      </c>
      <c r="F5" s="74" t="s">
        <v>3</v>
      </c>
      <c r="G5" s="74" t="s">
        <v>4</v>
      </c>
      <c r="H5" s="66"/>
    </row>
    <row r="6" spans="1:16" x14ac:dyDescent="0.2">
      <c r="B6" s="14">
        <v>0</v>
      </c>
      <c r="C6" s="159">
        <v>1</v>
      </c>
      <c r="D6" s="160"/>
      <c r="E6" s="58">
        <v>2</v>
      </c>
      <c r="F6" s="58">
        <v>3</v>
      </c>
      <c r="G6" s="58">
        <v>4</v>
      </c>
      <c r="H6" s="64"/>
      <c r="K6" s="169"/>
      <c r="L6" s="169"/>
      <c r="M6" s="169"/>
      <c r="N6" s="169"/>
      <c r="O6" s="169"/>
      <c r="P6" s="169"/>
    </row>
    <row r="7" spans="1:16" x14ac:dyDescent="0.2">
      <c r="B7" s="16" t="s">
        <v>5</v>
      </c>
      <c r="C7" s="161" t="s">
        <v>95</v>
      </c>
      <c r="D7" s="162"/>
      <c r="E7" s="79">
        <v>8089</v>
      </c>
      <c r="F7" s="79">
        <v>5110</v>
      </c>
      <c r="G7" s="80">
        <v>13199</v>
      </c>
      <c r="H7" s="63"/>
    </row>
    <row r="8" spans="1:16" x14ac:dyDescent="0.2">
      <c r="B8" s="16" t="s">
        <v>7</v>
      </c>
      <c r="C8" s="155" t="s">
        <v>96</v>
      </c>
      <c r="D8" s="156"/>
      <c r="E8" s="79">
        <v>3097</v>
      </c>
      <c r="F8" s="79">
        <v>2335</v>
      </c>
      <c r="G8" s="80">
        <v>5432</v>
      </c>
      <c r="H8" s="63"/>
    </row>
    <row r="9" spans="1:16" x14ac:dyDescent="0.2">
      <c r="B9" s="16" t="s">
        <v>9</v>
      </c>
      <c r="C9" s="155" t="s">
        <v>97</v>
      </c>
      <c r="D9" s="156"/>
      <c r="E9" s="79">
        <v>2534</v>
      </c>
      <c r="F9" s="79">
        <v>2115</v>
      </c>
      <c r="G9" s="80">
        <v>4649</v>
      </c>
      <c r="H9" s="63"/>
    </row>
    <row r="10" spans="1:16" x14ac:dyDescent="0.2">
      <c r="B10" s="16" t="s">
        <v>11</v>
      </c>
      <c r="C10" s="155" t="s">
        <v>98</v>
      </c>
      <c r="D10" s="156"/>
      <c r="E10" s="79">
        <v>2233</v>
      </c>
      <c r="F10" s="79">
        <v>1695</v>
      </c>
      <c r="G10" s="80">
        <v>3928</v>
      </c>
      <c r="H10" s="63"/>
    </row>
    <row r="11" spans="1:16" x14ac:dyDescent="0.2">
      <c r="B11" s="16" t="s">
        <v>13</v>
      </c>
      <c r="C11" s="155" t="s">
        <v>99</v>
      </c>
      <c r="D11" s="156"/>
      <c r="E11" s="79">
        <v>5922</v>
      </c>
      <c r="F11" s="79">
        <v>4481</v>
      </c>
      <c r="G11" s="80">
        <v>10403</v>
      </c>
      <c r="H11" s="63"/>
    </row>
    <row r="12" spans="1:16" x14ac:dyDescent="0.2">
      <c r="B12" s="16" t="s">
        <v>15</v>
      </c>
      <c r="C12" s="155" t="s">
        <v>100</v>
      </c>
      <c r="D12" s="156"/>
      <c r="E12" s="79">
        <v>2458</v>
      </c>
      <c r="F12" s="79">
        <v>1976</v>
      </c>
      <c r="G12" s="80">
        <v>4434</v>
      </c>
      <c r="H12" s="63"/>
    </row>
    <row r="13" spans="1:16" x14ac:dyDescent="0.2">
      <c r="B13" s="16" t="s">
        <v>17</v>
      </c>
      <c r="C13" s="163" t="s">
        <v>101</v>
      </c>
      <c r="D13" s="164"/>
      <c r="E13" s="79">
        <v>2267</v>
      </c>
      <c r="F13" s="79">
        <v>1761</v>
      </c>
      <c r="G13" s="80">
        <v>4028</v>
      </c>
      <c r="H13" s="63"/>
    </row>
    <row r="14" spans="1:16" x14ac:dyDescent="0.2">
      <c r="B14" s="59" t="s">
        <v>44</v>
      </c>
      <c r="C14" s="155" t="s">
        <v>102</v>
      </c>
      <c r="D14" s="156"/>
      <c r="E14" s="79">
        <v>5795</v>
      </c>
      <c r="F14" s="79">
        <v>5398</v>
      </c>
      <c r="G14" s="80">
        <v>11193</v>
      </c>
      <c r="H14" s="63"/>
      <c r="J14" s="60"/>
    </row>
    <row r="15" spans="1:16" x14ac:dyDescent="0.2">
      <c r="B15" s="59" t="s">
        <v>47</v>
      </c>
      <c r="C15" s="155" t="s">
        <v>103</v>
      </c>
      <c r="D15" s="156"/>
      <c r="E15" s="79">
        <v>757</v>
      </c>
      <c r="F15" s="79">
        <v>697</v>
      </c>
      <c r="G15" s="80">
        <v>1454</v>
      </c>
      <c r="H15" s="63"/>
    </row>
    <row r="16" spans="1:16" x14ac:dyDescent="0.2">
      <c r="B16" s="59" t="s">
        <v>50</v>
      </c>
      <c r="C16" s="155" t="s">
        <v>104</v>
      </c>
      <c r="D16" s="156"/>
      <c r="E16" s="79">
        <v>1409</v>
      </c>
      <c r="F16" s="79">
        <v>1161</v>
      </c>
      <c r="G16" s="80">
        <v>2570</v>
      </c>
      <c r="H16" s="63"/>
    </row>
    <row r="17" spans="2:8" x14ac:dyDescent="0.2">
      <c r="B17" s="59" t="s">
        <v>53</v>
      </c>
      <c r="C17" s="155" t="s">
        <v>105</v>
      </c>
      <c r="D17" s="156"/>
      <c r="E17" s="79">
        <v>1301</v>
      </c>
      <c r="F17" s="79">
        <v>983</v>
      </c>
      <c r="G17" s="80">
        <v>2284</v>
      </c>
      <c r="H17" s="63"/>
    </row>
    <row r="18" spans="2:8" x14ac:dyDescent="0.2">
      <c r="B18" s="59" t="s">
        <v>56</v>
      </c>
      <c r="C18" s="155" t="s">
        <v>106</v>
      </c>
      <c r="D18" s="156"/>
      <c r="E18" s="79">
        <v>3287</v>
      </c>
      <c r="F18" s="79">
        <v>2135</v>
      </c>
      <c r="G18" s="80">
        <v>5422</v>
      </c>
      <c r="H18" s="63"/>
    </row>
    <row r="19" spans="2:8" x14ac:dyDescent="0.2">
      <c r="B19" s="59" t="s">
        <v>59</v>
      </c>
      <c r="C19" s="155" t="s">
        <v>107</v>
      </c>
      <c r="D19" s="156"/>
      <c r="E19" s="79">
        <v>3220</v>
      </c>
      <c r="F19" s="79">
        <v>3079</v>
      </c>
      <c r="G19" s="80">
        <v>6299</v>
      </c>
      <c r="H19" s="63"/>
    </row>
    <row r="20" spans="2:8" x14ac:dyDescent="0.2">
      <c r="B20" s="59" t="s">
        <v>62</v>
      </c>
      <c r="C20" s="155" t="s">
        <v>108</v>
      </c>
      <c r="D20" s="156"/>
      <c r="E20" s="79">
        <v>6963</v>
      </c>
      <c r="F20" s="79">
        <v>5360</v>
      </c>
      <c r="G20" s="80">
        <v>12323</v>
      </c>
      <c r="H20" s="63"/>
    </row>
    <row r="21" spans="2:8" x14ac:dyDescent="0.2">
      <c r="B21" s="59" t="s">
        <v>65</v>
      </c>
      <c r="C21" s="155" t="s">
        <v>109</v>
      </c>
      <c r="D21" s="156"/>
      <c r="E21" s="79">
        <v>1645</v>
      </c>
      <c r="F21" s="79">
        <v>1586</v>
      </c>
      <c r="G21" s="80">
        <v>3231</v>
      </c>
      <c r="H21" s="63"/>
    </row>
    <row r="22" spans="2:8" x14ac:dyDescent="0.2">
      <c r="B22" s="59" t="s">
        <v>68</v>
      </c>
      <c r="C22" s="155" t="s">
        <v>110</v>
      </c>
      <c r="D22" s="156"/>
      <c r="E22" s="79">
        <v>2807</v>
      </c>
      <c r="F22" s="79">
        <v>2355</v>
      </c>
      <c r="G22" s="80">
        <v>5162</v>
      </c>
      <c r="H22" s="63"/>
    </row>
    <row r="23" spans="2:8" x14ac:dyDescent="0.2">
      <c r="B23" s="59" t="s">
        <v>71</v>
      </c>
      <c r="C23" s="155" t="s">
        <v>111</v>
      </c>
      <c r="D23" s="156"/>
      <c r="E23" s="79">
        <v>8848</v>
      </c>
      <c r="F23" s="79">
        <v>8542</v>
      </c>
      <c r="G23" s="80">
        <v>17390</v>
      </c>
      <c r="H23" s="63"/>
    </row>
    <row r="24" spans="2:8" x14ac:dyDescent="0.2">
      <c r="B24" s="59" t="s">
        <v>74</v>
      </c>
      <c r="C24" s="155" t="s">
        <v>112</v>
      </c>
      <c r="D24" s="156"/>
      <c r="E24" s="79">
        <v>4358</v>
      </c>
      <c r="F24" s="79">
        <v>3861</v>
      </c>
      <c r="G24" s="80">
        <v>8219</v>
      </c>
      <c r="H24" s="63"/>
    </row>
    <row r="25" spans="2:8" x14ac:dyDescent="0.2">
      <c r="B25" s="59" t="s">
        <v>77</v>
      </c>
      <c r="C25" s="155" t="s">
        <v>113</v>
      </c>
      <c r="D25" s="156"/>
      <c r="E25" s="79">
        <v>1980</v>
      </c>
      <c r="F25" s="79">
        <v>1637</v>
      </c>
      <c r="G25" s="80">
        <v>3617</v>
      </c>
      <c r="H25" s="63"/>
    </row>
    <row r="26" spans="2:8" x14ac:dyDescent="0.2">
      <c r="B26" s="59" t="s">
        <v>80</v>
      </c>
      <c r="C26" s="155" t="s">
        <v>114</v>
      </c>
      <c r="D26" s="156"/>
      <c r="E26" s="79">
        <v>3707</v>
      </c>
      <c r="F26" s="79">
        <v>2570</v>
      </c>
      <c r="G26" s="80">
        <v>6277</v>
      </c>
      <c r="H26" s="63"/>
    </row>
    <row r="27" spans="2:8" x14ac:dyDescent="0.2">
      <c r="B27" s="59" t="s">
        <v>83</v>
      </c>
      <c r="C27" s="155" t="s">
        <v>115</v>
      </c>
      <c r="D27" s="156"/>
      <c r="E27" s="79">
        <v>33618</v>
      </c>
      <c r="F27" s="79">
        <v>31126</v>
      </c>
      <c r="G27" s="80">
        <v>64744</v>
      </c>
      <c r="H27" s="63"/>
    </row>
    <row r="28" spans="2:8" ht="20.25" customHeight="1" x14ac:dyDescent="0.2">
      <c r="B28" s="166" t="s">
        <v>19</v>
      </c>
      <c r="C28" s="167"/>
      <c r="D28" s="168"/>
      <c r="E28" s="81">
        <f>SUM(E7:E27)</f>
        <v>106295</v>
      </c>
      <c r="F28" s="81">
        <f>SUM(F7:F27)</f>
        <v>89963</v>
      </c>
      <c r="G28" s="81">
        <f>SUM(G7:G27)</f>
        <v>196258</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125</v>
      </c>
      <c r="B56" s="172"/>
      <c r="C56" s="172"/>
      <c r="D56" s="172"/>
      <c r="E56" s="172"/>
      <c r="F56" s="172"/>
      <c r="G56" s="172"/>
      <c r="H56" s="172"/>
    </row>
    <row r="57" spans="1:8" x14ac:dyDescent="0.2">
      <c r="A57" s="5" t="s">
        <v>138</v>
      </c>
    </row>
  </sheetData>
  <mergeCells count="29">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C5:D5"/>
    <mergeCell ref="C6:D6"/>
    <mergeCell ref="C7:D7"/>
    <mergeCell ref="C8:D8"/>
    <mergeCell ref="C9:D9"/>
    <mergeCell ref="C10:D10"/>
    <mergeCell ref="C11:D11"/>
    <mergeCell ref="C12:D12"/>
    <mergeCell ref="C13:D13"/>
  </mergeCells>
  <conditionalFormatting sqref="G7:G27">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7">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G7:G27</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2025-02-20T06:59:13Z</cp:lastPrinted>
  <dcterms:created xsi:type="dcterms:W3CDTF">2016-10-06T08:05:06Z</dcterms:created>
  <dcterms:modified xsi:type="dcterms:W3CDTF">2025-02-20T08:15:09Z</dcterms:modified>
</cp:coreProperties>
</file>