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5\"/>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6" i="7" l="1"/>
  <c r="F7" i="7"/>
  <c r="F8" i="7"/>
  <c r="F9" i="7"/>
  <c r="F10" i="7"/>
  <c r="F11" i="7"/>
  <c r="F12" i="7"/>
  <c r="F13" i="7"/>
  <c r="F14" i="7"/>
  <c r="F15" i="7"/>
  <c r="F16" i="7"/>
  <c r="F17" i="7"/>
  <c r="F18" i="7"/>
  <c r="F19" i="7"/>
  <c r="F20" i="7"/>
  <c r="F21" i="7"/>
  <c r="F22" i="7"/>
  <c r="F23" i="7"/>
  <c r="F24" i="7"/>
  <c r="F25" i="7"/>
  <c r="F26" i="7"/>
  <c r="F27" i="7"/>
  <c r="G8" i="8" l="1"/>
  <c r="G9" i="8"/>
  <c r="G10" i="8"/>
  <c r="G11" i="8"/>
  <c r="G12" i="8"/>
  <c r="G13" i="8"/>
  <c r="G14" i="8"/>
  <c r="G15" i="8"/>
  <c r="G16" i="8"/>
  <c r="G17" i="8"/>
  <c r="G18" i="8"/>
  <c r="G19" i="8"/>
  <c r="G20" i="8"/>
  <c r="G21" i="8"/>
  <c r="G22" i="8"/>
  <c r="G23" i="8"/>
  <c r="G24" i="8"/>
  <c r="G25" i="8"/>
  <c r="G26" i="8"/>
  <c r="G27" i="8"/>
  <c r="G7" i="8"/>
  <c r="G8" i="6" l="1"/>
  <c r="G9" i="6"/>
  <c r="G10" i="6"/>
  <c r="G11" i="6"/>
  <c r="G12" i="6"/>
  <c r="G13" i="6"/>
  <c r="G14" i="6"/>
  <c r="G15" i="6"/>
  <c r="G16" i="6"/>
  <c r="G17" i="6"/>
  <c r="G18" i="6"/>
  <c r="G19" i="6"/>
  <c r="G20" i="6"/>
  <c r="G21" i="6"/>
  <c r="G22" i="6"/>
  <c r="G23" i="6"/>
  <c r="G24" i="6"/>
  <c r="G25" i="6"/>
  <c r="G26" i="6"/>
  <c r="G27" i="6"/>
  <c r="G7" i="6"/>
  <c r="F7" i="5"/>
  <c r="F8" i="5"/>
  <c r="F9" i="5"/>
  <c r="F10" i="5"/>
  <c r="F11" i="5"/>
  <c r="F12" i="5"/>
  <c r="F13" i="5"/>
  <c r="F14" i="5"/>
  <c r="F15" i="5"/>
  <c r="F16" i="5"/>
  <c r="F17" i="5"/>
  <c r="F18" i="5"/>
  <c r="F19" i="5"/>
  <c r="F20" i="5"/>
  <c r="F21" i="5"/>
  <c r="F22" i="5"/>
  <c r="F23" i="5"/>
  <c r="F24" i="5"/>
  <c r="F25" i="5"/>
  <c r="F26" i="5"/>
  <c r="F27" i="5"/>
  <c r="F6" i="5"/>
  <c r="K8" i="4"/>
  <c r="K9" i="4"/>
  <c r="K10" i="4"/>
  <c r="K11" i="4"/>
  <c r="K12" i="4"/>
  <c r="K13" i="4"/>
  <c r="K14" i="4"/>
  <c r="K15" i="4"/>
  <c r="K16" i="4"/>
  <c r="K17" i="4"/>
  <c r="K18" i="4"/>
  <c r="K19" i="4"/>
  <c r="K20" i="4"/>
  <c r="K21" i="4"/>
  <c r="K22" i="4"/>
  <c r="K23" i="4"/>
  <c r="K24" i="4"/>
  <c r="K25" i="4"/>
  <c r="K26" i="4"/>
  <c r="K27" i="4"/>
  <c r="K7" i="4"/>
  <c r="G8" i="3"/>
  <c r="G9" i="3"/>
  <c r="G10" i="3"/>
  <c r="G11" i="3"/>
  <c r="G12" i="3"/>
  <c r="G13" i="3"/>
  <c r="G14" i="3"/>
  <c r="G15" i="3"/>
  <c r="G16" i="3"/>
  <c r="G17" i="3"/>
  <c r="G18" i="3"/>
  <c r="G19" i="3"/>
  <c r="G20" i="3"/>
  <c r="G21" i="3"/>
  <c r="G22" i="3"/>
  <c r="G23" i="3"/>
  <c r="G24" i="3"/>
  <c r="G25" i="3"/>
  <c r="G26" i="3"/>
  <c r="G27" i="3"/>
  <c r="G28" i="3"/>
  <c r="G7" i="3"/>
  <c r="D28" i="7" l="1"/>
  <c r="F28" i="7" s="1"/>
  <c r="E28" i="7"/>
  <c r="H8" i="2"/>
  <c r="H9" i="2"/>
  <c r="H10" i="2"/>
  <c r="H11" i="2"/>
  <c r="H12" i="2"/>
  <c r="H13" i="2"/>
  <c r="H7" i="2"/>
  <c r="F9" i="1"/>
  <c r="F10" i="1"/>
  <c r="F11" i="1"/>
  <c r="F12" i="1"/>
  <c r="F13" i="1"/>
  <c r="F14" i="1"/>
  <c r="F8" i="1"/>
  <c r="G28" i="8" l="1"/>
  <c r="F28" i="8"/>
  <c r="E28" i="8"/>
  <c r="F28" i="6"/>
  <c r="G28" i="6"/>
  <c r="E28" i="6"/>
  <c r="E28" i="5" l="1"/>
  <c r="F28" i="5"/>
  <c r="D28" i="5"/>
  <c r="E28" i="4"/>
  <c r="F28" i="4"/>
  <c r="G28" i="4"/>
  <c r="H28" i="4"/>
  <c r="I28" i="4"/>
  <c r="J28" i="4"/>
  <c r="K28" i="4"/>
  <c r="D28" i="4"/>
  <c r="F29" i="3"/>
  <c r="G29" i="3"/>
  <c r="E29" i="3"/>
  <c r="E14" i="2" l="1"/>
  <c r="F14" i="2"/>
  <c r="G14" i="2"/>
  <c r="H14" i="2"/>
  <c r="D14" i="2"/>
  <c r="E15" i="1"/>
  <c r="F15" i="1"/>
  <c r="D15" i="1"/>
  <c r="G4" i="8" l="1"/>
  <c r="F3" i="7"/>
  <c r="G4" i="6"/>
  <c r="F3" i="5"/>
  <c r="M28" i="3" l="1"/>
  <c r="M29" i="3"/>
  <c r="K3" i="4" l="1"/>
  <c r="G4" i="3"/>
  <c r="P23" i="4"/>
  <c r="P24" i="4" l="1"/>
  <c r="P28" i="4"/>
  <c r="P27" i="4"/>
  <c r="P25" i="4"/>
  <c r="P26" i="4"/>
  <c r="P22" i="4"/>
  <c r="P8" i="2"/>
  <c r="P9" i="2"/>
  <c r="P11" i="2"/>
  <c r="P14" i="2"/>
  <c r="S8" i="4"/>
  <c r="S10" i="4"/>
  <c r="S12" i="4"/>
  <c r="S14" i="4"/>
  <c r="P10" i="2"/>
  <c r="S9" i="4"/>
  <c r="S11" i="4"/>
  <c r="S13" i="4"/>
  <c r="P13" i="2"/>
  <c r="S15" i="4" l="1"/>
  <c r="O28" i="4"/>
  <c r="P12" i="2"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<sst xmlns="http://schemas.openxmlformats.org/spreadsheetml/2006/main" count="439" uniqueCount="140">
  <si>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</si>
  <si>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</si>
  <si>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</si>
  <si>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</si>
  <si>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</si>
  <si>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</si>
  <si>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</si>
  <si>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</si>
  <si>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</si>
  <si>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</si>
  <si>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</si>
  <si>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</si>
  <si>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</si>
  <si>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</si>
  <si>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</si>
  <si>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</si>
  <si>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</si>
  <si>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</si>
  <si>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</si>
  <si>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</si>
  <si>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</si>
  <si>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</si>
  <si>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</si>
  <si>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</si>
  <si>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</si>
  <si>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</si>
  <si>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</si>
  <si>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</si>
  <si>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</si>
  <si>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</si>
  <si>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</si>
  <si>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</si>
  <si>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</si>
  <si>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</si>
  <si>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</si>
  <si>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</si>
  <si>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</si>
  <si>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</si>
  <si>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</si>
  <si>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</si>
  <si>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</si>
  <si>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</si>
  <si>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</si>
  <si>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</si>
  <si>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</si>
  <si>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</si>
  <si>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</si>
  <si>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</si>
  <si>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</si>
  <si>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</si>
  <si>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</si>
  <si>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</si>
  <si>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</si>
  <si>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</si>
  <si>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</si>
  <si>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</si>
  <si>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</si>
  <si>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</si>
  <si>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</si>
  <si>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</si>
  <si>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</si>
  <si>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</si>
  <si>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</si>
  <si>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</si>
  <si>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</si>
  <si>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</si>
  <si>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</si>
  <si>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</si>
  <si>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</si>
  <si>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</si>
  <si>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</si>
  <si>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</si>
  <si>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</si>
  <si>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</si>
  <si>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</si>
  <si>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</si>
  <si>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</si>
  <si>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</si>
  <si>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</si>
  <si>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</si>
  <si>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</si>
  <si>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</si>
  <si>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</si>
  <si>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</si>
  <si>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</si>
  <si>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</si>
  <si>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</si>
  <si>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</si>
  <si>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</si>
  <si>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</si>
  <si>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</si>
  <si>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</si>
  <si>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</si>
  <si>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</si>
  <si>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</si>
  <si>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</si>
  <si>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</si>
  <si>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</si>
  <si>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</si>
  <si>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</si>
  <si>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</si>
  <si>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</si>
  <si>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</si>
  <si>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</si>
  <si>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</si>
  <si>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</si>
  <si>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</si>
  <si>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</si>
  <si>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</si>
  <si>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</si>
  <si>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</si>
  <si>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</si>
  <si>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</si>
  <si>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</si>
  <si>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</si>
  <si>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</si>
  <si>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</si>
  <si>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</si>
  <si>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</si>
  <si>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</si>
  <si>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</si>
  <si>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</si>
  <si>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</si>
  <si>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</si>
  <si>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</si>
  <si>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</si>
  <si>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</si>
  <si>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</si>
  <si>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</si>
  <si>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</si>
  <si>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</si>
  <si>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</si>
  <si>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</si>
  <si>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</si>
  <si>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</si>
  <si>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</si>
  <si>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Od siječnja 2025. mjera je ugašena.</t>
  </si>
  <si>
    <r>
      <t>U slučaju zapošljavanja navedenih osoba ne postoji obveza obračunavanja i plaćanja doprinosa na osnovicu, i to doprinosa za zdravstveno osiguranje (16,5%) u trajanju </t>
    </r>
    <r>
      <rPr>
        <b/>
        <sz val="9"/>
        <color theme="1"/>
        <rFont val="Calibri"/>
        <family val="2"/>
        <charset val="238"/>
        <scheme val="minor"/>
      </rPr>
      <t>do pet godina</t>
    </r>
    <r>
      <rPr>
        <sz val="9"/>
        <color theme="1"/>
        <rFont val="Calibri"/>
        <family val="2"/>
        <charset val="238"/>
        <scheme val="minor"/>
      </rPr>
      <t>.</t>
    </r>
  </si>
  <si>
    <t>Stanje
30. travnja 2025.</t>
  </si>
  <si>
    <t>Stanje: 30. travnja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</si>
</sst>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1"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4">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7" fillId="0" borderId="0" xfId="0" applyFont="1" applyAlignment="1">
      <alignment vertical="center" wrapText="1"/>
    </xf>
    <xf numFmtId="0" fontId="47" fillId="0" borderId="0" xfId="0" applyFont="1" applyAlignment="1">
      <alignment vertical="top" wrapText="1"/>
    </xf>
    <xf numFmtId="0" fontId="2" fillId="0" borderId="8" xfId="0" applyFont="1" applyBorder="1" applyAlignment="1">
      <alignment horizontal="right"/>
    </xf>
    <xf numFmtId="0" fontId="2" fillId="0" borderId="8" xfId="0" applyFont="1" applyBorder="1" applyAlignment="1"/>
    <xf numFmtId="0" fontId="2" fillId="0" borderId="0" xfId="0" applyFont="1" applyAlignment="1">
      <alignment horizontal="justify" vertical="center" wrapText="1"/>
    </xf>
    <xf numFmtId="0" fontId="2" fillId="0" borderId="0" xfId="0" applyFont="1" applyAlignment="1">
      <alignment horizontal="justify" wrapText="1"/>
    </xf>
    <xf numFmtId="0" fontId="50" fillId="0" borderId="13" xfId="0" applyFont="1" applyBorder="1" applyAlignment="1">
      <alignment horizontal="justify" vertical="justify" wrapText="1"/>
    </xf>
    <xf numFmtId="0" fontId="50"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49" fillId="0" borderId="0" xfId="0" applyFont="1" applyAlignment="1">
      <alignment horizontal="left" wrapText="1"/>
    </xf>
    <xf numFmtId="0" fontId="22" fillId="0" borderId="0" xfId="0" applyFont="1" applyAlignment="1">
      <alignment horizontal="center"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0" fontId="49" fillId="0" borderId="0" xfId="0" applyFont="1" applyAlignment="1">
      <alignment horizontal="left" vertical="top" wrapText="1"/>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39"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1504051</c:v>
                </c:pt>
                <c:pt idx="1">
                  <c:v>109727</c:v>
                </c:pt>
                <c:pt idx="2">
                  <c:v>88402</c:v>
                </c:pt>
                <c:pt idx="3">
                  <c:v>17513</c:v>
                </c:pt>
                <c:pt idx="4">
                  <c:v>18031</c:v>
                </c:pt>
                <c:pt idx="5">
                  <c:v>174</c:v>
                </c:pt>
                <c:pt idx="6">
                  <c:v>4414</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735558</c:v>
                </c:pt>
                <c:pt idx="1">
                  <c:v>473971</c:v>
                </c:pt>
                <c:pt idx="2">
                  <c:v>380586</c:v>
                </c:pt>
                <c:pt idx="3">
                  <c:v>152197</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927052</c:v>
                </c:pt>
                <c:pt idx="1">
                  <c:v>815260</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102467</c:v>
                </c:pt>
                <c:pt idx="1">
                  <c:v>42131</c:v>
                </c:pt>
                <c:pt idx="2">
                  <c:v>45171</c:v>
                </c:pt>
                <c:pt idx="3">
                  <c:v>39745</c:v>
                </c:pt>
                <c:pt idx="4">
                  <c:v>71140</c:v>
                </c:pt>
                <c:pt idx="5">
                  <c:v>38142</c:v>
                </c:pt>
                <c:pt idx="6">
                  <c:v>34151</c:v>
                </c:pt>
                <c:pt idx="7">
                  <c:v>126615</c:v>
                </c:pt>
                <c:pt idx="8">
                  <c:v>17587</c:v>
                </c:pt>
                <c:pt idx="9">
                  <c:v>23214</c:v>
                </c:pt>
                <c:pt idx="10">
                  <c:v>20866</c:v>
                </c:pt>
                <c:pt idx="11">
                  <c:v>46391</c:v>
                </c:pt>
                <c:pt idx="12">
                  <c:v>68040</c:v>
                </c:pt>
                <c:pt idx="13">
                  <c:v>97580</c:v>
                </c:pt>
                <c:pt idx="14">
                  <c:v>37395</c:v>
                </c:pt>
                <c:pt idx="15">
                  <c:v>47442</c:v>
                </c:pt>
                <c:pt idx="16">
                  <c:v>176789</c:v>
                </c:pt>
                <c:pt idx="17">
                  <c:v>105151</c:v>
                </c:pt>
                <c:pt idx="18">
                  <c:v>53737</c:v>
                </c:pt>
                <c:pt idx="19">
                  <c:v>44641</c:v>
                </c:pt>
                <c:pt idx="20">
                  <c:v>503917</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530</c:v>
                </c:pt>
                <c:pt idx="1">
                  <c:v>83</c:v>
                </c:pt>
                <c:pt idx="2">
                  <c:v>3255</c:v>
                </c:pt>
                <c:pt idx="3">
                  <c:v>79</c:v>
                </c:pt>
                <c:pt idx="4">
                  <c:v>411</c:v>
                </c:pt>
                <c:pt idx="5">
                  <c:v>3307</c:v>
                </c:pt>
                <c:pt idx="6">
                  <c:v>3489</c:v>
                </c:pt>
                <c:pt idx="7">
                  <c:v>2843</c:v>
                </c:pt>
                <c:pt idx="8">
                  <c:v>1028</c:v>
                </c:pt>
                <c:pt idx="9">
                  <c:v>428</c:v>
                </c:pt>
                <c:pt idx="10">
                  <c:v>137</c:v>
                </c:pt>
                <c:pt idx="11">
                  <c:v>272</c:v>
                </c:pt>
                <c:pt idx="12">
                  <c:v>2467</c:v>
                </c:pt>
                <c:pt idx="13">
                  <c:v>2839</c:v>
                </c:pt>
                <c:pt idx="14">
                  <c:v>69</c:v>
                </c:pt>
                <c:pt idx="15">
                  <c:v>350</c:v>
                </c:pt>
                <c:pt idx="16">
                  <c:v>655</c:v>
                </c:pt>
                <c:pt idx="17">
                  <c:v>315</c:v>
                </c:pt>
                <c:pt idx="18">
                  <c:v>356</c:v>
                </c:pt>
                <c:pt idx="19">
                  <c:v>11</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239</c:v>
                </c:pt>
                <c:pt idx="1">
                  <c:v>12</c:v>
                </c:pt>
                <c:pt idx="2">
                  <c:v>1232</c:v>
                </c:pt>
                <c:pt idx="3">
                  <c:v>8</c:v>
                </c:pt>
                <c:pt idx="4">
                  <c:v>57</c:v>
                </c:pt>
                <c:pt idx="5">
                  <c:v>468</c:v>
                </c:pt>
                <c:pt idx="6">
                  <c:v>2469</c:v>
                </c:pt>
                <c:pt idx="7">
                  <c:v>256</c:v>
                </c:pt>
                <c:pt idx="8">
                  <c:v>1178</c:v>
                </c:pt>
                <c:pt idx="9">
                  <c:v>199</c:v>
                </c:pt>
                <c:pt idx="10">
                  <c:v>120</c:v>
                </c:pt>
                <c:pt idx="11">
                  <c:v>205</c:v>
                </c:pt>
                <c:pt idx="12">
                  <c:v>1966</c:v>
                </c:pt>
                <c:pt idx="13">
                  <c:v>1144</c:v>
                </c:pt>
                <c:pt idx="14">
                  <c:v>76</c:v>
                </c:pt>
                <c:pt idx="15">
                  <c:v>632</c:v>
                </c:pt>
                <c:pt idx="16">
                  <c:v>1501</c:v>
                </c:pt>
                <c:pt idx="17">
                  <c:v>162</c:v>
                </c:pt>
                <c:pt idx="18">
                  <c:v>499</c:v>
                </c:pt>
                <c:pt idx="19">
                  <c:v>17</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1446</c:v>
                </c:pt>
                <c:pt idx="1">
                  <c:v>499</c:v>
                </c:pt>
                <c:pt idx="2">
                  <c:v>506</c:v>
                </c:pt>
                <c:pt idx="3">
                  <c:v>631</c:v>
                </c:pt>
                <c:pt idx="4">
                  <c:v>794</c:v>
                </c:pt>
                <c:pt idx="5">
                  <c:v>320</c:v>
                </c:pt>
                <c:pt idx="6">
                  <c:v>395</c:v>
                </c:pt>
                <c:pt idx="7">
                  <c:v>2149</c:v>
                </c:pt>
                <c:pt idx="8">
                  <c:v>187</c:v>
                </c:pt>
                <c:pt idx="9">
                  <c:v>247</c:v>
                </c:pt>
                <c:pt idx="10">
                  <c:v>233</c:v>
                </c:pt>
                <c:pt idx="11">
                  <c:v>602</c:v>
                </c:pt>
                <c:pt idx="12">
                  <c:v>839</c:v>
                </c:pt>
                <c:pt idx="13">
                  <c:v>1201</c:v>
                </c:pt>
                <c:pt idx="14">
                  <c:v>441</c:v>
                </c:pt>
                <c:pt idx="15">
                  <c:v>499</c:v>
                </c:pt>
                <c:pt idx="16">
                  <c:v>2598</c:v>
                </c:pt>
                <c:pt idx="17">
                  <c:v>1574</c:v>
                </c:pt>
                <c:pt idx="18">
                  <c:v>721</c:v>
                </c:pt>
                <c:pt idx="19">
                  <c:v>562</c:v>
                </c:pt>
                <c:pt idx="20">
                  <c:v>6484</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748</c:v>
                </c:pt>
                <c:pt idx="1">
                  <c:v>295</c:v>
                </c:pt>
                <c:pt idx="2">
                  <c:v>270</c:v>
                </c:pt>
                <c:pt idx="3">
                  <c:v>305</c:v>
                </c:pt>
                <c:pt idx="4">
                  <c:v>467</c:v>
                </c:pt>
                <c:pt idx="5">
                  <c:v>213</c:v>
                </c:pt>
                <c:pt idx="6">
                  <c:v>186</c:v>
                </c:pt>
                <c:pt idx="7">
                  <c:v>1280</c:v>
                </c:pt>
                <c:pt idx="8">
                  <c:v>86</c:v>
                </c:pt>
                <c:pt idx="9">
                  <c:v>135</c:v>
                </c:pt>
                <c:pt idx="10">
                  <c:v>99</c:v>
                </c:pt>
                <c:pt idx="11">
                  <c:v>237</c:v>
                </c:pt>
                <c:pt idx="12">
                  <c:v>369</c:v>
                </c:pt>
                <c:pt idx="13">
                  <c:v>501</c:v>
                </c:pt>
                <c:pt idx="14">
                  <c:v>269</c:v>
                </c:pt>
                <c:pt idx="15">
                  <c:v>222</c:v>
                </c:pt>
                <c:pt idx="16">
                  <c:v>1294</c:v>
                </c:pt>
                <c:pt idx="17">
                  <c:v>1097</c:v>
                </c:pt>
                <c:pt idx="18">
                  <c:v>384</c:v>
                </c:pt>
                <c:pt idx="19">
                  <c:v>284</c:v>
                </c:pt>
                <c:pt idx="20">
                  <c:v>3702</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2507</c:v>
                </c:pt>
                <c:pt idx="1">
                  <c:v>351</c:v>
                </c:pt>
                <c:pt idx="2">
                  <c:v>19616</c:v>
                </c:pt>
                <c:pt idx="3">
                  <c:v>1133</c:v>
                </c:pt>
                <c:pt idx="4">
                  <c:v>1078</c:v>
                </c:pt>
                <c:pt idx="5">
                  <c:v>12573</c:v>
                </c:pt>
                <c:pt idx="6">
                  <c:v>14798</c:v>
                </c:pt>
                <c:pt idx="7">
                  <c:v>6019</c:v>
                </c:pt>
                <c:pt idx="8">
                  <c:v>6117</c:v>
                </c:pt>
                <c:pt idx="9">
                  <c:v>8870</c:v>
                </c:pt>
                <c:pt idx="10">
                  <c:v>1324</c:v>
                </c:pt>
                <c:pt idx="11">
                  <c:v>851</c:v>
                </c:pt>
                <c:pt idx="12">
                  <c:v>6850</c:v>
                </c:pt>
                <c:pt idx="13">
                  <c:v>2750</c:v>
                </c:pt>
                <c:pt idx="14">
                  <c:v>4245</c:v>
                </c:pt>
                <c:pt idx="15">
                  <c:v>654</c:v>
                </c:pt>
                <c:pt idx="16">
                  <c:v>4534</c:v>
                </c:pt>
                <c:pt idx="17">
                  <c:v>1311</c:v>
                </c:pt>
                <c:pt idx="18">
                  <c:v>1229</c:v>
                </c:pt>
                <c:pt idx="19">
                  <c:v>20</c:v>
                </c:pt>
                <c:pt idx="20">
                  <c:v>10</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1202</c:v>
                </c:pt>
                <c:pt idx="1">
                  <c:v>36</c:v>
                </c:pt>
                <c:pt idx="2">
                  <c:v>9200</c:v>
                </c:pt>
                <c:pt idx="3">
                  <c:v>332</c:v>
                </c:pt>
                <c:pt idx="4">
                  <c:v>390</c:v>
                </c:pt>
                <c:pt idx="5">
                  <c:v>1985</c:v>
                </c:pt>
                <c:pt idx="6">
                  <c:v>16115</c:v>
                </c:pt>
                <c:pt idx="7">
                  <c:v>2121</c:v>
                </c:pt>
                <c:pt idx="8">
                  <c:v>6565</c:v>
                </c:pt>
                <c:pt idx="9">
                  <c:v>4945</c:v>
                </c:pt>
                <c:pt idx="10">
                  <c:v>2761</c:v>
                </c:pt>
                <c:pt idx="11">
                  <c:v>485</c:v>
                </c:pt>
                <c:pt idx="12">
                  <c:v>7982</c:v>
                </c:pt>
                <c:pt idx="13">
                  <c:v>2380</c:v>
                </c:pt>
                <c:pt idx="14">
                  <c:v>3716</c:v>
                </c:pt>
                <c:pt idx="15">
                  <c:v>3594</c:v>
                </c:pt>
                <c:pt idx="16">
                  <c:v>13936</c:v>
                </c:pt>
                <c:pt idx="17">
                  <c:v>1821</c:v>
                </c:pt>
                <c:pt idx="18">
                  <c:v>4151</c:v>
                </c:pt>
                <c:pt idx="19">
                  <c:v>107</c:v>
                </c:pt>
                <c:pt idx="20">
                  <c:v>19</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7368</c:v>
                </c:pt>
                <c:pt idx="1">
                  <c:v>2856</c:v>
                </c:pt>
                <c:pt idx="2">
                  <c:v>2288</c:v>
                </c:pt>
                <c:pt idx="3">
                  <c:v>2024</c:v>
                </c:pt>
                <c:pt idx="4">
                  <c:v>5383</c:v>
                </c:pt>
                <c:pt idx="5">
                  <c:v>2225</c:v>
                </c:pt>
                <c:pt idx="6">
                  <c:v>2096</c:v>
                </c:pt>
                <c:pt idx="7">
                  <c:v>5269</c:v>
                </c:pt>
                <c:pt idx="8">
                  <c:v>703</c:v>
                </c:pt>
                <c:pt idx="9">
                  <c:v>1279</c:v>
                </c:pt>
                <c:pt idx="10">
                  <c:v>1202</c:v>
                </c:pt>
                <c:pt idx="11">
                  <c:v>3006</c:v>
                </c:pt>
                <c:pt idx="12">
                  <c:v>2929</c:v>
                </c:pt>
                <c:pt idx="13">
                  <c:v>6386</c:v>
                </c:pt>
                <c:pt idx="14">
                  <c:v>1521</c:v>
                </c:pt>
                <c:pt idx="15">
                  <c:v>2588</c:v>
                </c:pt>
                <c:pt idx="16">
                  <c:v>8118</c:v>
                </c:pt>
                <c:pt idx="17">
                  <c:v>3952</c:v>
                </c:pt>
                <c:pt idx="18">
                  <c:v>1867</c:v>
                </c:pt>
                <c:pt idx="19">
                  <c:v>3459</c:v>
                </c:pt>
                <c:pt idx="20">
                  <c:v>30410</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4706</c:v>
                </c:pt>
                <c:pt idx="1">
                  <c:v>2180</c:v>
                </c:pt>
                <c:pt idx="2">
                  <c:v>1974</c:v>
                </c:pt>
                <c:pt idx="3">
                  <c:v>1585</c:v>
                </c:pt>
                <c:pt idx="4">
                  <c:v>4227</c:v>
                </c:pt>
                <c:pt idx="5">
                  <c:v>1841</c:v>
                </c:pt>
                <c:pt idx="6">
                  <c:v>1641</c:v>
                </c:pt>
                <c:pt idx="7">
                  <c:v>5000</c:v>
                </c:pt>
                <c:pt idx="8">
                  <c:v>660</c:v>
                </c:pt>
                <c:pt idx="9">
                  <c:v>1079</c:v>
                </c:pt>
                <c:pt idx="10">
                  <c:v>923</c:v>
                </c:pt>
                <c:pt idx="11">
                  <c:v>2016</c:v>
                </c:pt>
                <c:pt idx="12">
                  <c:v>2849</c:v>
                </c:pt>
                <c:pt idx="13">
                  <c:v>5001</c:v>
                </c:pt>
                <c:pt idx="14">
                  <c:v>1483</c:v>
                </c:pt>
                <c:pt idx="15">
                  <c:v>2206</c:v>
                </c:pt>
                <c:pt idx="16">
                  <c:v>8022</c:v>
                </c:pt>
                <c:pt idx="17">
                  <c:v>3578</c:v>
                </c:pt>
                <c:pt idx="18">
                  <c:v>1542</c:v>
                </c:pt>
                <c:pt idx="19">
                  <c:v>2450</c:v>
                </c:pt>
                <c:pt idx="20">
                  <c:v>28942</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6" t="s">
        <v>130</v>
      </c>
      <c r="C2" s="126"/>
      <c r="D2" s="126"/>
      <c r="E2" s="126"/>
      <c r="F2" s="126"/>
      <c r="G2" s="21"/>
      <c r="H2" s="21"/>
      <c r="I2" s="46"/>
      <c r="J2" s="47"/>
    </row>
    <row r="3" spans="1:12" ht="13.5" customHeight="1" x14ac:dyDescent="0.2"/>
    <row r="4" spans="1:12" x14ac:dyDescent="0.2">
      <c r="B4" s="5" t="s">
        <v>116</v>
      </c>
      <c r="C4" s="5"/>
      <c r="D4" s="5"/>
      <c r="E4" s="5"/>
      <c r="F4" s="5"/>
      <c r="I4" s="48"/>
    </row>
    <row r="5" spans="1:12" ht="25.5" customHeight="1" x14ac:dyDescent="0.2">
      <c r="B5" s="127" t="s">
        <v>1</v>
      </c>
      <c r="C5" s="129" t="s">
        <v>131</v>
      </c>
      <c r="D5" s="131" t="s">
        <v>138</v>
      </c>
      <c r="E5" s="132"/>
      <c r="F5" s="133"/>
    </row>
    <row r="6" spans="1:12" ht="15.75" customHeight="1" x14ac:dyDescent="0.2">
      <c r="B6" s="128"/>
      <c r="C6" s="130"/>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787793</v>
      </c>
      <c r="E8" s="103">
        <v>716258</v>
      </c>
      <c r="F8" s="104">
        <f>SUM(D8:E8)</f>
        <v>1504051</v>
      </c>
      <c r="H8" s="29"/>
      <c r="J8" s="53"/>
      <c r="L8" s="31"/>
    </row>
    <row r="9" spans="1:12" ht="15" customHeight="1" x14ac:dyDescent="0.2">
      <c r="B9" s="39" t="s">
        <v>7</v>
      </c>
      <c r="C9" s="40" t="s">
        <v>8</v>
      </c>
      <c r="D9" s="105">
        <v>57048</v>
      </c>
      <c r="E9" s="105">
        <v>52679</v>
      </c>
      <c r="F9" s="106">
        <f t="shared" ref="F9:F14" si="0">SUM(D9:E9)</f>
        <v>109727</v>
      </c>
      <c r="H9" s="29"/>
      <c r="J9" s="53"/>
      <c r="L9" s="31"/>
    </row>
    <row r="10" spans="1:12" ht="15" customHeight="1" x14ac:dyDescent="0.2">
      <c r="B10" s="39" t="s">
        <v>9</v>
      </c>
      <c r="C10" s="40" t="s">
        <v>10</v>
      </c>
      <c r="D10" s="105">
        <v>56497</v>
      </c>
      <c r="E10" s="105">
        <v>31905</v>
      </c>
      <c r="F10" s="106">
        <f t="shared" si="0"/>
        <v>88402</v>
      </c>
      <c r="H10" s="29"/>
      <c r="J10" s="53"/>
      <c r="L10" s="31"/>
    </row>
    <row r="11" spans="1:12" ht="15" customHeight="1" x14ac:dyDescent="0.2">
      <c r="B11" s="39" t="s">
        <v>11</v>
      </c>
      <c r="C11" s="40" t="s">
        <v>12</v>
      </c>
      <c r="D11" s="105">
        <v>12045</v>
      </c>
      <c r="E11" s="105">
        <v>5468</v>
      </c>
      <c r="F11" s="106">
        <f t="shared" si="0"/>
        <v>17513</v>
      </c>
      <c r="H11" s="29"/>
      <c r="J11" s="53"/>
      <c r="L11" s="31"/>
    </row>
    <row r="12" spans="1:12" ht="15" customHeight="1" x14ac:dyDescent="0.2">
      <c r="B12" s="39" t="s">
        <v>13</v>
      </c>
      <c r="C12" s="40" t="s">
        <v>14</v>
      </c>
      <c r="D12" s="105">
        <v>11730</v>
      </c>
      <c r="E12" s="105">
        <v>6301</v>
      </c>
      <c r="F12" s="106">
        <f t="shared" si="0"/>
        <v>18031</v>
      </c>
      <c r="H12" s="29"/>
      <c r="J12" s="53"/>
      <c r="L12" s="31"/>
    </row>
    <row r="13" spans="1:12" ht="51" customHeight="1" x14ac:dyDescent="0.2">
      <c r="B13" s="39" t="s">
        <v>15</v>
      </c>
      <c r="C13" s="88" t="s">
        <v>16</v>
      </c>
      <c r="D13" s="105">
        <v>115</v>
      </c>
      <c r="E13" s="105">
        <v>59</v>
      </c>
      <c r="F13" s="106">
        <f t="shared" si="0"/>
        <v>174</v>
      </c>
      <c r="H13" s="29"/>
      <c r="J13" s="54"/>
      <c r="L13" s="31"/>
    </row>
    <row r="14" spans="1:12" ht="15" customHeight="1" x14ac:dyDescent="0.2">
      <c r="B14" s="39" t="s">
        <v>17</v>
      </c>
      <c r="C14" s="40" t="s">
        <v>18</v>
      </c>
      <c r="D14" s="107">
        <v>1824</v>
      </c>
      <c r="E14" s="107">
        <v>2590</v>
      </c>
      <c r="F14" s="108">
        <f t="shared" si="0"/>
        <v>4414</v>
      </c>
      <c r="H14" s="29"/>
      <c r="J14" s="53"/>
      <c r="L14" s="31"/>
    </row>
    <row r="15" spans="1:12" ht="15" customHeight="1" x14ac:dyDescent="0.2">
      <c r="B15" s="134" t="s">
        <v>19</v>
      </c>
      <c r="C15" s="135"/>
      <c r="D15" s="109">
        <f>SUM(D8:D14)</f>
        <v>927052</v>
      </c>
      <c r="E15" s="109">
        <f t="shared" ref="E15:F15" si="1">SUM(E8:E14)</f>
        <v>815260</v>
      </c>
      <c r="F15" s="109">
        <f t="shared" si="1"/>
        <v>1742312</v>
      </c>
      <c r="L15" s="55"/>
    </row>
    <row r="16" spans="1:12" ht="12.75" customHeight="1" x14ac:dyDescent="0.2">
      <c r="A16" s="119"/>
      <c r="B16" s="124" t="s">
        <v>133</v>
      </c>
      <c r="C16" s="124"/>
      <c r="D16" s="124"/>
      <c r="E16" s="124"/>
      <c r="F16" s="124"/>
      <c r="G16" s="119"/>
    </row>
    <row r="17" spans="1:19" x14ac:dyDescent="0.2">
      <c r="A17" s="119"/>
      <c r="B17" s="125"/>
      <c r="C17" s="125"/>
      <c r="D17" s="125"/>
      <c r="E17" s="125"/>
      <c r="F17" s="125"/>
      <c r="G17" s="119"/>
    </row>
    <row r="18" spans="1:19" x14ac:dyDescent="0.2">
      <c r="A18" s="119"/>
      <c r="B18" s="125"/>
      <c r="C18" s="125"/>
      <c r="D18" s="125"/>
      <c r="E18" s="125"/>
      <c r="F18" s="125"/>
      <c r="G18" s="119"/>
      <c r="J18" s="122"/>
      <c r="K18" s="123"/>
      <c r="L18" s="123"/>
      <c r="M18" s="123"/>
      <c r="N18" s="123"/>
      <c r="O18" s="123"/>
      <c r="P18" s="123"/>
      <c r="Q18" s="123"/>
      <c r="R18" s="123"/>
      <c r="S18" s="123"/>
    </row>
    <row r="19" spans="1:19" x14ac:dyDescent="0.2">
      <c r="A19" s="119"/>
      <c r="B19" s="125"/>
      <c r="C19" s="125"/>
      <c r="D19" s="125"/>
      <c r="E19" s="125"/>
      <c r="F19" s="125"/>
      <c r="G19" s="119"/>
    </row>
    <row r="20" spans="1:19" x14ac:dyDescent="0.2">
      <c r="A20" s="119"/>
      <c r="B20" s="125"/>
      <c r="C20" s="125"/>
      <c r="D20" s="125"/>
      <c r="E20" s="125"/>
      <c r="F20" s="125"/>
      <c r="G20" s="119"/>
    </row>
    <row r="21" spans="1:19" x14ac:dyDescent="0.2">
      <c r="A21" s="119"/>
      <c r="B21" s="125"/>
      <c r="C21" s="125"/>
      <c r="D21" s="125"/>
      <c r="E21" s="125"/>
      <c r="F21" s="125"/>
      <c r="G21" s="119"/>
    </row>
    <row r="22" spans="1:19" x14ac:dyDescent="0.2">
      <c r="A22" s="119"/>
      <c r="B22" s="125"/>
      <c r="C22" s="125"/>
      <c r="D22" s="125"/>
      <c r="E22" s="125"/>
      <c r="F22" s="125"/>
      <c r="G22" s="119"/>
    </row>
    <row r="23" spans="1:19" x14ac:dyDescent="0.2">
      <c r="A23" s="119"/>
      <c r="B23" s="125"/>
      <c r="C23" s="125"/>
      <c r="D23" s="125"/>
      <c r="E23" s="125"/>
      <c r="F23" s="125"/>
      <c r="G23" s="119"/>
    </row>
    <row r="24" spans="1:19" x14ac:dyDescent="0.2">
      <c r="A24" s="118"/>
      <c r="B24" s="125"/>
      <c r="C24" s="125"/>
      <c r="D24" s="125"/>
      <c r="E24" s="125"/>
      <c r="F24" s="125"/>
      <c r="G24" s="118"/>
    </row>
    <row r="25" spans="1:19" x14ac:dyDescent="0.2">
      <c r="B25" s="125"/>
      <c r="C25" s="125"/>
      <c r="D25" s="125"/>
      <c r="E25" s="125"/>
      <c r="F25" s="125"/>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6" t="s">
        <v>129</v>
      </c>
      <c r="C2" s="126"/>
      <c r="D2" s="126"/>
      <c r="E2" s="126"/>
      <c r="F2" s="126"/>
      <c r="G2" s="126"/>
      <c r="H2" s="126"/>
    </row>
    <row r="4" spans="2:16" ht="15" customHeight="1" x14ac:dyDescent="0.2">
      <c r="B4" s="5" t="s">
        <v>0</v>
      </c>
      <c r="C4" s="5"/>
      <c r="D4" s="5"/>
      <c r="E4" s="5"/>
      <c r="H4" s="120" t="s">
        <v>139</v>
      </c>
    </row>
    <row r="5" spans="2:16" ht="67.5" x14ac:dyDescent="0.2">
      <c r="B5" s="32" t="s">
        <v>1</v>
      </c>
      <c r="C5" s="33" t="s">
        <v>131</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637381</v>
      </c>
      <c r="E7" s="96">
        <v>408183</v>
      </c>
      <c r="F7" s="96">
        <v>329437</v>
      </c>
      <c r="G7" s="96">
        <v>129050</v>
      </c>
      <c r="H7" s="97">
        <f>SUM(D7:G7)</f>
        <v>1504051</v>
      </c>
      <c r="K7" s="42"/>
      <c r="L7" s="42"/>
      <c r="M7" s="42"/>
      <c r="N7" s="43"/>
      <c r="P7" s="1" t="s">
        <v>25</v>
      </c>
    </row>
    <row r="8" spans="2:16" ht="21.95" customHeight="1" x14ac:dyDescent="0.2">
      <c r="B8" s="39" t="s">
        <v>7</v>
      </c>
      <c r="C8" s="40" t="s">
        <v>8</v>
      </c>
      <c r="D8" s="98">
        <v>57468</v>
      </c>
      <c r="E8" s="98">
        <v>26320</v>
      </c>
      <c r="F8" s="98">
        <v>18356</v>
      </c>
      <c r="G8" s="98">
        <v>7583</v>
      </c>
      <c r="H8" s="99">
        <f t="shared" ref="H8:H13" si="0">SUM(D8:G8)</f>
        <v>109727</v>
      </c>
      <c r="K8" s="42"/>
      <c r="L8" s="41"/>
      <c r="M8" s="41"/>
      <c r="P8" s="2">
        <f>H7-'T 1.'!F8</f>
        <v>0</v>
      </c>
    </row>
    <row r="9" spans="2:16" ht="21.95" customHeight="1" x14ac:dyDescent="0.2">
      <c r="B9" s="39" t="s">
        <v>9</v>
      </c>
      <c r="C9" s="40" t="s">
        <v>10</v>
      </c>
      <c r="D9" s="98">
        <v>29686</v>
      </c>
      <c r="E9" s="98">
        <v>28487</v>
      </c>
      <c r="F9" s="98">
        <v>21133</v>
      </c>
      <c r="G9" s="98">
        <v>9096</v>
      </c>
      <c r="H9" s="99">
        <f t="shared" si="0"/>
        <v>88402</v>
      </c>
      <c r="K9" s="42"/>
      <c r="L9" s="41"/>
      <c r="M9" s="41"/>
      <c r="P9" s="2">
        <f>H8-'T 1.'!F9</f>
        <v>0</v>
      </c>
    </row>
    <row r="10" spans="2:16" ht="21.95" customHeight="1" x14ac:dyDescent="0.2">
      <c r="B10" s="39" t="s">
        <v>11</v>
      </c>
      <c r="C10" s="40" t="s">
        <v>12</v>
      </c>
      <c r="D10" s="98">
        <v>5005</v>
      </c>
      <c r="E10" s="98">
        <v>4539</v>
      </c>
      <c r="F10" s="98">
        <v>5592</v>
      </c>
      <c r="G10" s="98">
        <v>2377</v>
      </c>
      <c r="H10" s="99">
        <f t="shared" si="0"/>
        <v>17513</v>
      </c>
      <c r="K10" s="43"/>
      <c r="L10" s="44"/>
      <c r="M10" s="41"/>
      <c r="P10" s="2">
        <f>H9-'T 1.'!F10</f>
        <v>0</v>
      </c>
    </row>
    <row r="11" spans="2:16" ht="21.95" customHeight="1" x14ac:dyDescent="0.2">
      <c r="B11" s="39" t="s">
        <v>13</v>
      </c>
      <c r="C11" s="40" t="s">
        <v>14</v>
      </c>
      <c r="D11" s="98">
        <v>5293</v>
      </c>
      <c r="E11" s="98">
        <v>5279</v>
      </c>
      <c r="F11" s="98">
        <v>4238</v>
      </c>
      <c r="G11" s="98">
        <v>3221</v>
      </c>
      <c r="H11" s="99">
        <f t="shared" si="0"/>
        <v>18031</v>
      </c>
      <c r="K11" s="45"/>
      <c r="L11" s="44"/>
      <c r="M11" s="41"/>
      <c r="P11" s="2">
        <f>H10-'T 1.'!F11</f>
        <v>0</v>
      </c>
    </row>
    <row r="12" spans="2:16" ht="51" customHeight="1" x14ac:dyDescent="0.2">
      <c r="B12" s="39" t="s">
        <v>15</v>
      </c>
      <c r="C12" s="88" t="s">
        <v>16</v>
      </c>
      <c r="D12" s="98">
        <v>89</v>
      </c>
      <c r="E12" s="98">
        <v>43</v>
      </c>
      <c r="F12" s="98">
        <v>23</v>
      </c>
      <c r="G12" s="98">
        <v>19</v>
      </c>
      <c r="H12" s="99">
        <f t="shared" si="0"/>
        <v>174</v>
      </c>
      <c r="K12" s="45"/>
      <c r="L12" s="44"/>
      <c r="M12" s="41"/>
      <c r="P12" s="2">
        <f>H11-'T 1.'!F12</f>
        <v>0</v>
      </c>
    </row>
    <row r="13" spans="2:16" ht="21.95" customHeight="1" x14ac:dyDescent="0.2">
      <c r="B13" s="39" t="s">
        <v>17</v>
      </c>
      <c r="C13" s="40" t="s">
        <v>18</v>
      </c>
      <c r="D13" s="100">
        <v>636</v>
      </c>
      <c r="E13" s="100">
        <v>1120</v>
      </c>
      <c r="F13" s="100">
        <v>1807</v>
      </c>
      <c r="G13" s="100">
        <v>851</v>
      </c>
      <c r="H13" s="101">
        <f t="shared" si="0"/>
        <v>4414</v>
      </c>
      <c r="K13" s="45"/>
      <c r="L13" s="44"/>
      <c r="M13" s="41"/>
      <c r="P13" s="2">
        <f>H12-'T 1.'!F13</f>
        <v>0</v>
      </c>
    </row>
    <row r="14" spans="2:16" ht="21.95" customHeight="1" x14ac:dyDescent="0.2">
      <c r="B14" s="136" t="s">
        <v>19</v>
      </c>
      <c r="C14" s="137"/>
      <c r="D14" s="102">
        <f>SUM(D7:D13)</f>
        <v>735558</v>
      </c>
      <c r="E14" s="102">
        <f t="shared" ref="E14:H14" si="1">SUM(E7:E13)</f>
        <v>473971</v>
      </c>
      <c r="F14" s="102">
        <f t="shared" si="1"/>
        <v>380586</v>
      </c>
      <c r="G14" s="102">
        <f t="shared" si="1"/>
        <v>152197</v>
      </c>
      <c r="H14" s="102">
        <f t="shared" si="1"/>
        <v>1742312</v>
      </c>
      <c r="K14" s="44"/>
      <c r="L14" s="44"/>
      <c r="M14" s="41"/>
      <c r="P14" s="2">
        <f>H13-'T 1.'!F14</f>
        <v>0</v>
      </c>
    </row>
    <row r="15" spans="2:16" x14ac:dyDescent="0.2">
      <c r="B15" s="93"/>
      <c r="C15" s="94"/>
      <c r="D15" s="94"/>
      <c r="E15" s="94"/>
      <c r="F15" s="94"/>
      <c r="G15" s="94"/>
      <c r="H15" s="94"/>
    </row>
    <row r="17" spans="2:8" x14ac:dyDescent="0.2">
      <c r="B17" s="138"/>
      <c r="C17" s="138"/>
      <c r="D17" s="138"/>
      <c r="E17" s="138"/>
      <c r="F17" s="138"/>
      <c r="G17" s="138"/>
      <c r="H17" s="138"/>
    </row>
    <row r="18" spans="2:8" x14ac:dyDescent="0.2">
      <c r="B18" s="139"/>
      <c r="C18" s="139"/>
      <c r="D18" s="139"/>
      <c r="E18" s="139"/>
      <c r="F18" s="139"/>
      <c r="G18" s="139"/>
      <c r="H18" s="139"/>
    </row>
  </sheetData>
  <mergeCells count="4">
    <mergeCell ref="B2:H2"/>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election activeCell="J15" sqref="J15"/>
    </sheetView>
  </sheetViews>
  <sheetFormatPr defaultColWidth="9.140625" defaultRowHeight="12.75" x14ac:dyDescent="0.2"/>
  <cols>
    <col min="1" max="1" width="9.140625" style="3"/>
    <col min="2" max="2" width="4.28515625" style="3" customWidth="1"/>
    <col min="3" max="3" width="8.140625" style="4" customWidth="1"/>
    <col min="4" max="4" width="49.42578125"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6" t="s">
        <v>26</v>
      </c>
      <c r="C2" s="126"/>
      <c r="D2" s="126"/>
      <c r="E2" s="126"/>
      <c r="F2" s="126"/>
      <c r="G2" s="126"/>
      <c r="H2" s="21"/>
    </row>
    <row r="3" spans="2:8" ht="13.5" customHeight="1" x14ac:dyDescent="0.2"/>
    <row r="4" spans="2:8" ht="15" customHeight="1" x14ac:dyDescent="0.2">
      <c r="B4" s="5" t="s">
        <v>20</v>
      </c>
      <c r="C4" s="6"/>
      <c r="D4" s="5"/>
      <c r="G4" s="120" t="str">
        <f>+'T 2.'!H4</f>
        <v>Stanje: 30. travnja 2025.</v>
      </c>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39171</v>
      </c>
      <c r="F7" s="95">
        <v>18260</v>
      </c>
      <c r="G7" s="110">
        <f>SUM(E7:F7)</f>
        <v>57431</v>
      </c>
    </row>
    <row r="8" spans="2:8" ht="15" customHeight="1" x14ac:dyDescent="0.2">
      <c r="B8" s="90" t="s">
        <v>7</v>
      </c>
      <c r="C8" s="85" t="s">
        <v>32</v>
      </c>
      <c r="D8" s="27" t="s">
        <v>33</v>
      </c>
      <c r="E8" s="95">
        <v>3711</v>
      </c>
      <c r="F8" s="95">
        <v>486</v>
      </c>
      <c r="G8" s="110">
        <f t="shared" ref="G8:G28" si="0">SUM(E8:F8)</f>
        <v>4197</v>
      </c>
    </row>
    <row r="9" spans="2:8" ht="15" customHeight="1" x14ac:dyDescent="0.2">
      <c r="B9" s="91" t="s">
        <v>9</v>
      </c>
      <c r="C9" s="85" t="s">
        <v>34</v>
      </c>
      <c r="D9" s="27" t="s">
        <v>35</v>
      </c>
      <c r="E9" s="95">
        <v>162170</v>
      </c>
      <c r="F9" s="95">
        <v>88341</v>
      </c>
      <c r="G9" s="110">
        <f t="shared" si="0"/>
        <v>250511</v>
      </c>
    </row>
    <row r="10" spans="2:8" ht="15" customHeight="1" x14ac:dyDescent="0.2">
      <c r="B10" s="91" t="s">
        <v>11</v>
      </c>
      <c r="C10" s="85" t="s">
        <v>36</v>
      </c>
      <c r="D10" s="27" t="s">
        <v>37</v>
      </c>
      <c r="E10" s="95">
        <v>11562</v>
      </c>
      <c r="F10" s="95">
        <v>3708</v>
      </c>
      <c r="G10" s="110">
        <f t="shared" si="0"/>
        <v>15270</v>
      </c>
    </row>
    <row r="11" spans="2:8" ht="27" customHeight="1" x14ac:dyDescent="0.2">
      <c r="B11" s="91" t="s">
        <v>13</v>
      </c>
      <c r="C11" s="85" t="s">
        <v>38</v>
      </c>
      <c r="D11" s="30" t="s">
        <v>39</v>
      </c>
      <c r="E11" s="95">
        <v>19429</v>
      </c>
      <c r="F11" s="95">
        <v>5840</v>
      </c>
      <c r="G11" s="110">
        <f t="shared" si="0"/>
        <v>25269</v>
      </c>
    </row>
    <row r="12" spans="2:8" ht="15" customHeight="1" x14ac:dyDescent="0.2">
      <c r="B12" s="91" t="s">
        <v>15</v>
      </c>
      <c r="C12" s="85" t="s">
        <v>40</v>
      </c>
      <c r="D12" s="30" t="s">
        <v>41</v>
      </c>
      <c r="E12" s="95">
        <v>137405</v>
      </c>
      <c r="F12" s="95">
        <v>17826</v>
      </c>
      <c r="G12" s="110">
        <f t="shared" si="0"/>
        <v>155231</v>
      </c>
    </row>
    <row r="13" spans="2:8" ht="27" customHeight="1" x14ac:dyDescent="0.2">
      <c r="B13" s="91" t="s">
        <v>17</v>
      </c>
      <c r="C13" s="85" t="s">
        <v>42</v>
      </c>
      <c r="D13" s="30" t="s">
        <v>43</v>
      </c>
      <c r="E13" s="95">
        <v>121611</v>
      </c>
      <c r="F13" s="95">
        <v>133446</v>
      </c>
      <c r="G13" s="110">
        <f t="shared" si="0"/>
        <v>255057</v>
      </c>
    </row>
    <row r="14" spans="2:8" ht="15" customHeight="1" x14ac:dyDescent="0.2">
      <c r="B14" s="39" t="s">
        <v>44</v>
      </c>
      <c r="C14" s="85" t="s">
        <v>45</v>
      </c>
      <c r="D14" s="27" t="s">
        <v>46</v>
      </c>
      <c r="E14" s="95">
        <v>74161</v>
      </c>
      <c r="F14" s="95">
        <v>19990</v>
      </c>
      <c r="G14" s="110">
        <f t="shared" si="0"/>
        <v>94151</v>
      </c>
    </row>
    <row r="15" spans="2:8" ht="15" customHeight="1" x14ac:dyDescent="0.2">
      <c r="B15" s="39" t="s">
        <v>47</v>
      </c>
      <c r="C15" s="85" t="s">
        <v>48</v>
      </c>
      <c r="D15" s="27" t="s">
        <v>49</v>
      </c>
      <c r="E15" s="95">
        <v>57000</v>
      </c>
      <c r="F15" s="95">
        <v>59424</v>
      </c>
      <c r="G15" s="110">
        <f t="shared" si="0"/>
        <v>116424</v>
      </c>
    </row>
    <row r="16" spans="2:8" ht="15" customHeight="1" x14ac:dyDescent="0.2">
      <c r="B16" s="39" t="s">
        <v>50</v>
      </c>
      <c r="C16" s="85" t="s">
        <v>51</v>
      </c>
      <c r="D16" s="27" t="s">
        <v>52</v>
      </c>
      <c r="E16" s="95">
        <v>40598</v>
      </c>
      <c r="F16" s="95">
        <v>22132</v>
      </c>
      <c r="G16" s="110">
        <f t="shared" si="0"/>
        <v>62730</v>
      </c>
    </row>
    <row r="17" spans="2:13" ht="15" customHeight="1" x14ac:dyDescent="0.2">
      <c r="B17" s="39" t="s">
        <v>53</v>
      </c>
      <c r="C17" s="85" t="s">
        <v>54</v>
      </c>
      <c r="D17" s="27" t="s">
        <v>55</v>
      </c>
      <c r="E17" s="95">
        <v>13258</v>
      </c>
      <c r="F17" s="95">
        <v>27560</v>
      </c>
      <c r="G17" s="110">
        <f t="shared" si="0"/>
        <v>40818</v>
      </c>
    </row>
    <row r="18" spans="2:13" ht="15" customHeight="1" x14ac:dyDescent="0.2">
      <c r="B18" s="39" t="s">
        <v>56</v>
      </c>
      <c r="C18" s="85" t="s">
        <v>57</v>
      </c>
      <c r="D18" s="27" t="s">
        <v>58</v>
      </c>
      <c r="E18" s="95">
        <v>10247</v>
      </c>
      <c r="F18" s="95">
        <v>6870</v>
      </c>
      <c r="G18" s="110">
        <f t="shared" si="0"/>
        <v>17117</v>
      </c>
    </row>
    <row r="19" spans="2:13" ht="15" customHeight="1" x14ac:dyDescent="0.2">
      <c r="B19" s="39" t="s">
        <v>59</v>
      </c>
      <c r="C19" s="85" t="s">
        <v>60</v>
      </c>
      <c r="D19" s="27" t="s">
        <v>61</v>
      </c>
      <c r="E19" s="95">
        <v>57543</v>
      </c>
      <c r="F19" s="95">
        <v>59043</v>
      </c>
      <c r="G19" s="110">
        <f t="shared" si="0"/>
        <v>116586</v>
      </c>
    </row>
    <row r="20" spans="2:13" ht="15" customHeight="1" x14ac:dyDescent="0.2">
      <c r="B20" s="39" t="s">
        <v>62</v>
      </c>
      <c r="C20" s="85" t="s">
        <v>63</v>
      </c>
      <c r="D20" s="27" t="s">
        <v>64</v>
      </c>
      <c r="E20" s="95">
        <v>36041</v>
      </c>
      <c r="F20" s="95">
        <v>27490</v>
      </c>
      <c r="G20" s="110">
        <f t="shared" si="0"/>
        <v>63531</v>
      </c>
    </row>
    <row r="21" spans="2:13" ht="15" customHeight="1" x14ac:dyDescent="0.2">
      <c r="B21" s="39" t="s">
        <v>65</v>
      </c>
      <c r="C21" s="85" t="s">
        <v>66</v>
      </c>
      <c r="D21" s="27" t="s">
        <v>67</v>
      </c>
      <c r="E21" s="95">
        <v>59763</v>
      </c>
      <c r="F21" s="95">
        <v>67331</v>
      </c>
      <c r="G21" s="110">
        <f t="shared" si="0"/>
        <v>127094</v>
      </c>
    </row>
    <row r="22" spans="2:13" ht="15" customHeight="1" x14ac:dyDescent="0.2">
      <c r="B22" s="39" t="s">
        <v>68</v>
      </c>
      <c r="C22" s="85" t="s">
        <v>69</v>
      </c>
      <c r="D22" s="27" t="s">
        <v>70</v>
      </c>
      <c r="E22" s="95">
        <v>25862</v>
      </c>
      <c r="F22" s="95">
        <v>106129</v>
      </c>
      <c r="G22" s="110">
        <f t="shared" si="0"/>
        <v>131991</v>
      </c>
    </row>
    <row r="23" spans="2:13" ht="15" customHeight="1" x14ac:dyDescent="0.2">
      <c r="B23" s="39" t="s">
        <v>71</v>
      </c>
      <c r="C23" s="85" t="s">
        <v>72</v>
      </c>
      <c r="D23" s="27" t="s">
        <v>73</v>
      </c>
      <c r="E23" s="95">
        <v>25728</v>
      </c>
      <c r="F23" s="95">
        <v>96783</v>
      </c>
      <c r="G23" s="110">
        <f t="shared" si="0"/>
        <v>122511</v>
      </c>
    </row>
    <row r="24" spans="2:13" ht="15" customHeight="1" x14ac:dyDescent="0.2">
      <c r="B24" s="39" t="s">
        <v>74</v>
      </c>
      <c r="C24" s="85" t="s">
        <v>75</v>
      </c>
      <c r="D24" s="27" t="s">
        <v>76</v>
      </c>
      <c r="E24" s="95">
        <v>16461</v>
      </c>
      <c r="F24" s="95">
        <v>18467</v>
      </c>
      <c r="G24" s="110">
        <f t="shared" si="0"/>
        <v>34928</v>
      </c>
    </row>
    <row r="25" spans="2:13" ht="15" customHeight="1" x14ac:dyDescent="0.2">
      <c r="B25" s="39" t="s">
        <v>77</v>
      </c>
      <c r="C25" s="85" t="s">
        <v>78</v>
      </c>
      <c r="D25" s="27" t="s">
        <v>79</v>
      </c>
      <c r="E25" s="95">
        <v>13891</v>
      </c>
      <c r="F25" s="95">
        <v>33992</v>
      </c>
      <c r="G25" s="110">
        <f t="shared" si="0"/>
        <v>47883</v>
      </c>
    </row>
    <row r="26" spans="2:13" ht="39" customHeight="1" x14ac:dyDescent="0.2">
      <c r="B26" s="39" t="s">
        <v>80</v>
      </c>
      <c r="C26" s="85" t="s">
        <v>81</v>
      </c>
      <c r="D26" s="30" t="s">
        <v>82</v>
      </c>
      <c r="E26" s="95">
        <v>286</v>
      </c>
      <c r="F26" s="95">
        <v>1132</v>
      </c>
      <c r="G26" s="110">
        <f t="shared" si="0"/>
        <v>1418</v>
      </c>
    </row>
    <row r="27" spans="2:13" ht="15" customHeight="1" x14ac:dyDescent="0.2">
      <c r="B27" s="39" t="s">
        <v>83</v>
      </c>
      <c r="C27" s="85" t="s">
        <v>84</v>
      </c>
      <c r="D27" s="27" t="s">
        <v>85</v>
      </c>
      <c r="E27" s="95">
        <v>201</v>
      </c>
      <c r="F27" s="95">
        <v>251</v>
      </c>
      <c r="G27" s="110">
        <f t="shared" si="0"/>
        <v>452</v>
      </c>
      <c r="M27" s="3" t="s">
        <v>25</v>
      </c>
    </row>
    <row r="28" spans="2:13" ht="15" customHeight="1" x14ac:dyDescent="0.2">
      <c r="B28" s="92" t="s">
        <v>86</v>
      </c>
      <c r="C28" s="84"/>
      <c r="D28" s="86" t="s">
        <v>87</v>
      </c>
      <c r="E28" s="95">
        <v>953</v>
      </c>
      <c r="F28" s="95">
        <v>759</v>
      </c>
      <c r="G28" s="110">
        <f t="shared" si="0"/>
        <v>1712</v>
      </c>
      <c r="M28" s="42">
        <f>F29-'T 1.'!E15</f>
        <v>0</v>
      </c>
    </row>
    <row r="29" spans="2:13" ht="15" customHeight="1" x14ac:dyDescent="0.2">
      <c r="B29" s="140" t="s">
        <v>19</v>
      </c>
      <c r="C29" s="141"/>
      <c r="D29" s="141"/>
      <c r="E29" s="109">
        <f>SUM(E7:E28)</f>
        <v>927052</v>
      </c>
      <c r="F29" s="109">
        <f t="shared" ref="F29:G29" si="1">SUM(F7:F28)</f>
        <v>815260</v>
      </c>
      <c r="G29" s="109">
        <f t="shared" si="1"/>
        <v>1742312</v>
      </c>
      <c r="M29" s="42">
        <f>E29-'T 1.'!D15</f>
        <v>0</v>
      </c>
    </row>
    <row r="32" spans="2:13" x14ac:dyDescent="0.2">
      <c r="B32" s="142"/>
      <c r="C32" s="142"/>
      <c r="D32" s="142"/>
      <c r="E32" s="142"/>
      <c r="F32" s="142"/>
      <c r="G32" s="142"/>
    </row>
  </sheetData>
  <mergeCells count="3">
    <mergeCell ref="B2:G2"/>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election activeCell="Q10" sqref="Q10"/>
    </sheetView>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1.42578125" style="3" customWidth="1"/>
    <col min="10" max="10" width="6.28515625" style="3"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6" t="s">
        <v>128</v>
      </c>
      <c r="C1" s="126"/>
      <c r="D1" s="126"/>
      <c r="E1" s="126"/>
      <c r="F1" s="126"/>
      <c r="G1" s="126"/>
      <c r="H1" s="126"/>
      <c r="I1" s="126"/>
      <c r="J1" s="126"/>
      <c r="K1" s="126"/>
    </row>
    <row r="2" spans="2:19" ht="13.5" customHeight="1" x14ac:dyDescent="0.2"/>
    <row r="3" spans="2:19" ht="15" customHeight="1" x14ac:dyDescent="0.2">
      <c r="B3" s="5" t="s">
        <v>27</v>
      </c>
      <c r="C3" s="6"/>
      <c r="D3" s="5"/>
      <c r="E3" s="5"/>
      <c r="F3" s="5"/>
      <c r="G3" s="5"/>
      <c r="H3" s="5"/>
      <c r="J3" s="121"/>
      <c r="K3" s="120" t="str">
        <f>+'T 2.'!H4</f>
        <v>Stanje: 30. travnja 2025.</v>
      </c>
    </row>
    <row r="4" spans="2:19" x14ac:dyDescent="0.2">
      <c r="B4" s="144" t="s">
        <v>88</v>
      </c>
      <c r="C4" s="146" t="s">
        <v>89</v>
      </c>
      <c r="D4" s="148" t="s">
        <v>132</v>
      </c>
      <c r="E4" s="149"/>
      <c r="F4" s="149"/>
      <c r="G4" s="149"/>
      <c r="H4" s="149"/>
      <c r="I4" s="149"/>
      <c r="J4" s="149"/>
      <c r="K4" s="150"/>
    </row>
    <row r="5" spans="2:19" s="4" customFormat="1" ht="121.5" customHeight="1" x14ac:dyDescent="0.25">
      <c r="B5" s="145"/>
      <c r="C5" s="147"/>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88102</v>
      </c>
      <c r="E7" s="111">
        <v>6965</v>
      </c>
      <c r="F7" s="111">
        <v>5566</v>
      </c>
      <c r="G7" s="111">
        <v>1007</v>
      </c>
      <c r="H7" s="111">
        <v>582</v>
      </c>
      <c r="I7" s="111">
        <v>10</v>
      </c>
      <c r="J7" s="111">
        <v>235</v>
      </c>
      <c r="K7" s="112">
        <f>SUM(D7:J7)</f>
        <v>102467</v>
      </c>
      <c r="S7" s="3" t="s">
        <v>25</v>
      </c>
    </row>
    <row r="8" spans="2:19" ht="15" customHeight="1" x14ac:dyDescent="0.2">
      <c r="B8" s="16" t="s">
        <v>7</v>
      </c>
      <c r="C8" s="17" t="s">
        <v>96</v>
      </c>
      <c r="D8" s="113">
        <v>34721</v>
      </c>
      <c r="E8" s="113">
        <v>4271</v>
      </c>
      <c r="F8" s="113">
        <v>2613</v>
      </c>
      <c r="G8" s="113">
        <v>251</v>
      </c>
      <c r="H8" s="113">
        <v>199</v>
      </c>
      <c r="I8" s="113">
        <v>2</v>
      </c>
      <c r="J8" s="113">
        <v>74</v>
      </c>
      <c r="K8" s="112">
        <f t="shared" ref="K8:K27" si="0">SUM(D8:J8)</f>
        <v>42131</v>
      </c>
      <c r="S8" s="3">
        <f>D28-'T 1.'!F8</f>
        <v>0</v>
      </c>
    </row>
    <row r="9" spans="2:19" ht="15" customHeight="1" x14ac:dyDescent="0.2">
      <c r="B9" s="16" t="s">
        <v>9</v>
      </c>
      <c r="C9" s="17" t="s">
        <v>97</v>
      </c>
      <c r="D9" s="113">
        <v>37799</v>
      </c>
      <c r="E9" s="113">
        <v>3948</v>
      </c>
      <c r="F9" s="113">
        <v>2258</v>
      </c>
      <c r="G9" s="113">
        <v>799</v>
      </c>
      <c r="H9" s="113">
        <v>282</v>
      </c>
      <c r="I9" s="113">
        <v>3</v>
      </c>
      <c r="J9" s="113">
        <v>82</v>
      </c>
      <c r="K9" s="112">
        <f t="shared" si="0"/>
        <v>45171</v>
      </c>
      <c r="S9" s="3">
        <f>E28-'T 1.'!F9</f>
        <v>0</v>
      </c>
    </row>
    <row r="10" spans="2:19" ht="15" customHeight="1" x14ac:dyDescent="0.2">
      <c r="B10" s="16" t="s">
        <v>11</v>
      </c>
      <c r="C10" s="17" t="s">
        <v>98</v>
      </c>
      <c r="D10" s="113">
        <v>33713</v>
      </c>
      <c r="E10" s="113">
        <v>3488</v>
      </c>
      <c r="F10" s="113">
        <v>1805</v>
      </c>
      <c r="G10" s="113">
        <v>426</v>
      </c>
      <c r="H10" s="113">
        <v>236</v>
      </c>
      <c r="I10" s="113">
        <v>5</v>
      </c>
      <c r="J10" s="113">
        <v>72</v>
      </c>
      <c r="K10" s="112">
        <f t="shared" si="0"/>
        <v>39745</v>
      </c>
      <c r="S10" s="3">
        <f>F28-'T 1.'!F10</f>
        <v>0</v>
      </c>
    </row>
    <row r="11" spans="2:19" ht="15" customHeight="1" x14ac:dyDescent="0.2">
      <c r="B11" s="16" t="s">
        <v>13</v>
      </c>
      <c r="C11" s="17" t="s">
        <v>99</v>
      </c>
      <c r="D11" s="113">
        <v>61825</v>
      </c>
      <c r="E11" s="113">
        <v>5194</v>
      </c>
      <c r="F11" s="113">
        <v>2984</v>
      </c>
      <c r="G11" s="113">
        <v>618</v>
      </c>
      <c r="H11" s="113">
        <v>351</v>
      </c>
      <c r="I11" s="113">
        <v>0</v>
      </c>
      <c r="J11" s="113">
        <v>168</v>
      </c>
      <c r="K11" s="112">
        <f t="shared" si="0"/>
        <v>71140</v>
      </c>
      <c r="S11" s="3">
        <f>G28-'T 1.'!F11</f>
        <v>0</v>
      </c>
    </row>
    <row r="12" spans="2:19" ht="15" customHeight="1" x14ac:dyDescent="0.2">
      <c r="B12" s="16" t="s">
        <v>15</v>
      </c>
      <c r="C12" s="17" t="s">
        <v>100</v>
      </c>
      <c r="D12" s="113">
        <v>32146</v>
      </c>
      <c r="E12" s="113">
        <v>2369</v>
      </c>
      <c r="F12" s="113">
        <v>1609</v>
      </c>
      <c r="G12" s="113">
        <v>1692</v>
      </c>
      <c r="H12" s="113">
        <v>235</v>
      </c>
      <c r="I12" s="113">
        <v>4</v>
      </c>
      <c r="J12" s="113">
        <v>87</v>
      </c>
      <c r="K12" s="112">
        <f t="shared" si="0"/>
        <v>38142</v>
      </c>
      <c r="S12" s="3">
        <f>H28-'T 1.'!F12</f>
        <v>0</v>
      </c>
    </row>
    <row r="13" spans="2:19" ht="15" customHeight="1" x14ac:dyDescent="0.2">
      <c r="B13" s="16" t="s">
        <v>17</v>
      </c>
      <c r="C13" s="17" t="s">
        <v>101</v>
      </c>
      <c r="D13" s="113">
        <v>28384</v>
      </c>
      <c r="E13" s="113">
        <v>2780</v>
      </c>
      <c r="F13" s="113">
        <v>1193</v>
      </c>
      <c r="G13" s="113">
        <v>1478</v>
      </c>
      <c r="H13" s="113">
        <v>214</v>
      </c>
      <c r="I13" s="113">
        <v>5</v>
      </c>
      <c r="J13" s="113">
        <v>97</v>
      </c>
      <c r="K13" s="112">
        <f t="shared" si="0"/>
        <v>34151</v>
      </c>
      <c r="S13" s="3">
        <f>I28-'T 1.'!F13</f>
        <v>0</v>
      </c>
    </row>
    <row r="14" spans="2:19" ht="15" customHeight="1" x14ac:dyDescent="0.2">
      <c r="B14" s="16" t="s">
        <v>44</v>
      </c>
      <c r="C14" s="17" t="s">
        <v>102</v>
      </c>
      <c r="D14" s="113">
        <v>106953</v>
      </c>
      <c r="E14" s="113">
        <v>7844</v>
      </c>
      <c r="F14" s="113">
        <v>8521</v>
      </c>
      <c r="G14" s="113">
        <v>270</v>
      </c>
      <c r="H14" s="113">
        <v>2527</v>
      </c>
      <c r="I14" s="113">
        <v>15</v>
      </c>
      <c r="J14" s="113">
        <v>485</v>
      </c>
      <c r="K14" s="112">
        <f t="shared" si="0"/>
        <v>126615</v>
      </c>
      <c r="S14" s="3">
        <f>J28-'T 1.'!F14</f>
        <v>0</v>
      </c>
    </row>
    <row r="15" spans="2:19" ht="15" customHeight="1" x14ac:dyDescent="0.2">
      <c r="B15" s="16" t="s">
        <v>47</v>
      </c>
      <c r="C15" s="17" t="s">
        <v>103</v>
      </c>
      <c r="D15" s="113">
        <v>14481</v>
      </c>
      <c r="E15" s="113">
        <v>1563</v>
      </c>
      <c r="F15" s="113">
        <v>844</v>
      </c>
      <c r="G15" s="113">
        <v>531</v>
      </c>
      <c r="H15" s="113">
        <v>99</v>
      </c>
      <c r="I15" s="113">
        <v>0</v>
      </c>
      <c r="J15" s="113">
        <v>69</v>
      </c>
      <c r="K15" s="112">
        <f t="shared" si="0"/>
        <v>17587</v>
      </c>
      <c r="S15" s="3">
        <f>K28-'T 1.'!F15</f>
        <v>0</v>
      </c>
    </row>
    <row r="16" spans="2:19" ht="15" customHeight="1" x14ac:dyDescent="0.2">
      <c r="B16" s="16" t="s">
        <v>50</v>
      </c>
      <c r="C16" s="17" t="s">
        <v>104</v>
      </c>
      <c r="D16" s="113">
        <v>17889</v>
      </c>
      <c r="E16" s="113">
        <v>2599</v>
      </c>
      <c r="F16" s="113">
        <v>1172</v>
      </c>
      <c r="G16" s="113">
        <v>1400</v>
      </c>
      <c r="H16" s="113">
        <v>113</v>
      </c>
      <c r="I16" s="113">
        <v>1</v>
      </c>
      <c r="J16" s="113">
        <v>40</v>
      </c>
      <c r="K16" s="112">
        <f t="shared" si="0"/>
        <v>23214</v>
      </c>
    </row>
    <row r="17" spans="2:16" ht="15" customHeight="1" x14ac:dyDescent="0.2">
      <c r="B17" s="16" t="s">
        <v>53</v>
      </c>
      <c r="C17" s="17" t="s">
        <v>105</v>
      </c>
      <c r="D17" s="113">
        <v>17127</v>
      </c>
      <c r="E17" s="113">
        <v>1897</v>
      </c>
      <c r="F17" s="113">
        <v>1131</v>
      </c>
      <c r="G17" s="113">
        <v>521</v>
      </c>
      <c r="H17" s="113">
        <v>137</v>
      </c>
      <c r="I17" s="113">
        <v>1</v>
      </c>
      <c r="J17" s="113">
        <v>52</v>
      </c>
      <c r="K17" s="112">
        <f t="shared" si="0"/>
        <v>20866</v>
      </c>
    </row>
    <row r="18" spans="2:16" ht="15" customHeight="1" x14ac:dyDescent="0.2">
      <c r="B18" s="16" t="s">
        <v>56</v>
      </c>
      <c r="C18" s="17" t="s">
        <v>106</v>
      </c>
      <c r="D18" s="113">
        <v>38617</v>
      </c>
      <c r="E18" s="113">
        <v>4229</v>
      </c>
      <c r="F18" s="113">
        <v>2428</v>
      </c>
      <c r="G18" s="113">
        <v>820</v>
      </c>
      <c r="H18" s="113">
        <v>227</v>
      </c>
      <c r="I18" s="113">
        <v>0</v>
      </c>
      <c r="J18" s="113">
        <v>70</v>
      </c>
      <c r="K18" s="112">
        <f t="shared" si="0"/>
        <v>46391</v>
      </c>
    </row>
    <row r="19" spans="2:16" ht="15" customHeight="1" x14ac:dyDescent="0.2">
      <c r="B19" s="16" t="s">
        <v>59</v>
      </c>
      <c r="C19" s="17" t="s">
        <v>107</v>
      </c>
      <c r="D19" s="113">
        <v>55222</v>
      </c>
      <c r="E19" s="113">
        <v>6095</v>
      </c>
      <c r="F19" s="113">
        <v>4482</v>
      </c>
      <c r="G19" s="113">
        <v>781</v>
      </c>
      <c r="H19" s="113">
        <v>1166</v>
      </c>
      <c r="I19" s="113">
        <v>3</v>
      </c>
      <c r="J19" s="113">
        <v>291</v>
      </c>
      <c r="K19" s="112">
        <f t="shared" si="0"/>
        <v>68040</v>
      </c>
    </row>
    <row r="20" spans="2:16" ht="15" customHeight="1" x14ac:dyDescent="0.2">
      <c r="B20" s="16" t="s">
        <v>62</v>
      </c>
      <c r="C20" s="17" t="s">
        <v>108</v>
      </c>
      <c r="D20" s="113">
        <v>83626</v>
      </c>
      <c r="E20" s="113">
        <v>6586</v>
      </c>
      <c r="F20" s="113">
        <v>4843</v>
      </c>
      <c r="G20" s="113">
        <v>1772</v>
      </c>
      <c r="H20" s="113">
        <v>610</v>
      </c>
      <c r="I20" s="113">
        <v>3</v>
      </c>
      <c r="J20" s="113">
        <v>140</v>
      </c>
      <c r="K20" s="112">
        <f t="shared" si="0"/>
        <v>97580</v>
      </c>
    </row>
    <row r="21" spans="2:16" ht="15" customHeight="1" x14ac:dyDescent="0.2">
      <c r="B21" s="16" t="s">
        <v>65</v>
      </c>
      <c r="C21" s="17" t="s">
        <v>109</v>
      </c>
      <c r="D21" s="113">
        <v>30237</v>
      </c>
      <c r="E21" s="113">
        <v>3447</v>
      </c>
      <c r="F21" s="113">
        <v>2831</v>
      </c>
      <c r="G21" s="113">
        <v>302</v>
      </c>
      <c r="H21" s="113">
        <v>484</v>
      </c>
      <c r="I21" s="113">
        <v>2</v>
      </c>
      <c r="J21" s="113">
        <v>92</v>
      </c>
      <c r="K21" s="112">
        <f t="shared" si="0"/>
        <v>37395</v>
      </c>
    </row>
    <row r="22" spans="2:16" ht="15" customHeight="1" x14ac:dyDescent="0.2">
      <c r="B22" s="16" t="s">
        <v>68</v>
      </c>
      <c r="C22" s="17" t="s">
        <v>110</v>
      </c>
      <c r="D22" s="113">
        <v>38648</v>
      </c>
      <c r="E22" s="113">
        <v>4417</v>
      </c>
      <c r="F22" s="113">
        <v>2465</v>
      </c>
      <c r="G22" s="113">
        <v>1595</v>
      </c>
      <c r="H22" s="113">
        <v>246</v>
      </c>
      <c r="I22" s="113">
        <v>3</v>
      </c>
      <c r="J22" s="113">
        <v>68</v>
      </c>
      <c r="K22" s="112">
        <f t="shared" si="0"/>
        <v>47442</v>
      </c>
      <c r="P22" s="3">
        <f>+D28-'T 1.'!F8</f>
        <v>0</v>
      </c>
    </row>
    <row r="23" spans="2:16" ht="15" customHeight="1" x14ac:dyDescent="0.2">
      <c r="B23" s="16" t="s">
        <v>71</v>
      </c>
      <c r="C23" s="17" t="s">
        <v>111</v>
      </c>
      <c r="D23" s="113">
        <v>146507</v>
      </c>
      <c r="E23" s="113">
        <v>13591</v>
      </c>
      <c r="F23" s="113">
        <v>11137</v>
      </c>
      <c r="G23" s="113">
        <v>828</v>
      </c>
      <c r="H23" s="113">
        <v>3963</v>
      </c>
      <c r="I23" s="113">
        <v>19</v>
      </c>
      <c r="J23" s="113">
        <v>744</v>
      </c>
      <c r="K23" s="112">
        <f t="shared" si="0"/>
        <v>176789</v>
      </c>
      <c r="P23" s="3">
        <f>+E28-'T 1.'!F9</f>
        <v>0</v>
      </c>
    </row>
    <row r="24" spans="2:16" ht="15" customHeight="1" x14ac:dyDescent="0.2">
      <c r="B24" s="16" t="s">
        <v>74</v>
      </c>
      <c r="C24" s="17" t="s">
        <v>112</v>
      </c>
      <c r="D24" s="113">
        <v>84498</v>
      </c>
      <c r="E24" s="113">
        <v>9807</v>
      </c>
      <c r="F24" s="113">
        <v>8826</v>
      </c>
      <c r="G24" s="113">
        <v>757</v>
      </c>
      <c r="H24" s="113">
        <v>862</v>
      </c>
      <c r="I24" s="113">
        <v>13</v>
      </c>
      <c r="J24" s="113">
        <v>388</v>
      </c>
      <c r="K24" s="112">
        <f t="shared" si="0"/>
        <v>105151</v>
      </c>
      <c r="P24" s="3">
        <f>+F28-'T 1.'!F10</f>
        <v>0</v>
      </c>
    </row>
    <row r="25" spans="2:16" ht="15" customHeight="1" x14ac:dyDescent="0.2">
      <c r="B25" s="16" t="s">
        <v>77</v>
      </c>
      <c r="C25" s="17" t="s">
        <v>113</v>
      </c>
      <c r="D25" s="113">
        <v>44138</v>
      </c>
      <c r="E25" s="113">
        <v>4291</v>
      </c>
      <c r="F25" s="113">
        <v>3409</v>
      </c>
      <c r="G25" s="113">
        <v>544</v>
      </c>
      <c r="H25" s="113">
        <v>1077</v>
      </c>
      <c r="I25" s="113">
        <v>6</v>
      </c>
      <c r="J25" s="113">
        <v>272</v>
      </c>
      <c r="K25" s="112">
        <f t="shared" si="0"/>
        <v>53737</v>
      </c>
      <c r="P25" s="3">
        <f>+G28-'T 1.'!F11</f>
        <v>0</v>
      </c>
    </row>
    <row r="26" spans="2:16" ht="15" customHeight="1" x14ac:dyDescent="0.2">
      <c r="B26" s="16" t="s">
        <v>80</v>
      </c>
      <c r="C26" s="17" t="s">
        <v>114</v>
      </c>
      <c r="D26" s="113">
        <v>40195</v>
      </c>
      <c r="E26" s="113">
        <v>2106</v>
      </c>
      <c r="F26" s="113">
        <v>1376</v>
      </c>
      <c r="G26" s="113">
        <v>699</v>
      </c>
      <c r="H26" s="113">
        <v>190</v>
      </c>
      <c r="I26" s="113">
        <v>0</v>
      </c>
      <c r="J26" s="113">
        <v>75</v>
      </c>
      <c r="K26" s="112">
        <f t="shared" si="0"/>
        <v>44641</v>
      </c>
      <c r="P26" s="3">
        <f>+H28-'T 1.'!F12</f>
        <v>0</v>
      </c>
    </row>
    <row r="27" spans="2:16" ht="15" customHeight="1" x14ac:dyDescent="0.2">
      <c r="B27" s="16" t="s">
        <v>83</v>
      </c>
      <c r="C27" s="19" t="s">
        <v>115</v>
      </c>
      <c r="D27" s="114">
        <v>469223</v>
      </c>
      <c r="E27" s="114">
        <v>12240</v>
      </c>
      <c r="F27" s="114">
        <v>16909</v>
      </c>
      <c r="G27" s="114">
        <v>422</v>
      </c>
      <c r="H27" s="114">
        <v>4231</v>
      </c>
      <c r="I27" s="114">
        <v>79</v>
      </c>
      <c r="J27" s="114">
        <v>813</v>
      </c>
      <c r="K27" s="112">
        <f t="shared" si="0"/>
        <v>503917</v>
      </c>
      <c r="P27" s="3">
        <f>+I28-'T 1.'!F13</f>
        <v>0</v>
      </c>
    </row>
    <row r="28" spans="2:16" ht="15" customHeight="1" x14ac:dyDescent="0.2">
      <c r="B28" s="134" t="s">
        <v>19</v>
      </c>
      <c r="C28" s="143"/>
      <c r="D28" s="115">
        <f>SUM(D7:D27)</f>
        <v>1504051</v>
      </c>
      <c r="E28" s="115">
        <f t="shared" ref="E28:K28" si="1">SUM(E7:E27)</f>
        <v>109727</v>
      </c>
      <c r="F28" s="115">
        <f t="shared" si="1"/>
        <v>88402</v>
      </c>
      <c r="G28" s="115">
        <f t="shared" si="1"/>
        <v>17513</v>
      </c>
      <c r="H28" s="115">
        <f t="shared" si="1"/>
        <v>18031</v>
      </c>
      <c r="I28" s="115">
        <f t="shared" si="1"/>
        <v>174</v>
      </c>
      <c r="J28" s="115">
        <f t="shared" si="1"/>
        <v>4414</v>
      </c>
      <c r="K28" s="109">
        <f t="shared" si="1"/>
        <v>1742312</v>
      </c>
      <c r="N28" s="3" t="s">
        <v>25</v>
      </c>
      <c r="O28" s="20">
        <f>+K28-'T 1.'!F15</f>
        <v>0</v>
      </c>
      <c r="P28" s="3">
        <f>+J28-'T 1.'!F14</f>
        <v>0</v>
      </c>
    </row>
    <row r="29" spans="2:16" ht="14.25" customHeight="1" x14ac:dyDescent="0.2">
      <c r="B29" s="93"/>
      <c r="C29" s="94"/>
      <c r="D29" s="94"/>
      <c r="E29" s="94"/>
      <c r="F29" s="94"/>
      <c r="G29" s="94"/>
      <c r="H29" s="94"/>
      <c r="I29" s="5"/>
      <c r="J29" s="5"/>
      <c r="K29" s="5"/>
    </row>
  </sheetData>
  <mergeCells count="5">
    <mergeCell ref="B28:C28"/>
    <mergeCell ref="B1:K1"/>
    <mergeCell ref="B4:B5"/>
    <mergeCell ref="C4:C5"/>
    <mergeCell ref="D4:K4"/>
  </mergeCells>
  <conditionalFormatting sqref="K7:K27">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7">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sqref="A1:F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4" t="s">
        <v>134</v>
      </c>
      <c r="B1" s="154"/>
      <c r="C1" s="154"/>
      <c r="D1" s="154"/>
      <c r="E1" s="154"/>
      <c r="F1" s="154"/>
      <c r="G1" s="21"/>
    </row>
    <row r="2" spans="1:8" ht="16.5" customHeight="1" x14ac:dyDescent="0.2">
      <c r="A2" s="154"/>
      <c r="B2" s="154"/>
      <c r="C2" s="154"/>
      <c r="D2" s="154"/>
      <c r="E2" s="154"/>
      <c r="F2" s="154"/>
      <c r="G2" s="57"/>
    </row>
    <row r="3" spans="1:8" ht="15" customHeight="1" x14ac:dyDescent="0.2">
      <c r="A3" s="5" t="s">
        <v>119</v>
      </c>
      <c r="B3" s="6"/>
      <c r="C3" s="5"/>
      <c r="D3" s="5"/>
      <c r="F3" s="120" t="str">
        <f>'T 2.'!H4</f>
        <v>Stanje: 30. travnja 2025.</v>
      </c>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530</v>
      </c>
      <c r="E6" s="95">
        <v>239</v>
      </c>
      <c r="F6" s="110">
        <f>SUM(D6:E6)</f>
        <v>769</v>
      </c>
      <c r="G6" s="63"/>
      <c r="H6" s="64"/>
    </row>
    <row r="7" spans="1:8" x14ac:dyDescent="0.2">
      <c r="A7" s="90" t="s">
        <v>7</v>
      </c>
      <c r="B7" s="67" t="s">
        <v>32</v>
      </c>
      <c r="C7" s="68" t="s">
        <v>33</v>
      </c>
      <c r="D7" s="95">
        <v>83</v>
      </c>
      <c r="E7" s="95">
        <v>12</v>
      </c>
      <c r="F7" s="110">
        <f t="shared" ref="F7:F27" si="0">SUM(D7:E7)</f>
        <v>95</v>
      </c>
      <c r="G7" s="63"/>
      <c r="H7" s="64"/>
    </row>
    <row r="8" spans="1:8" x14ac:dyDescent="0.2">
      <c r="A8" s="91" t="s">
        <v>9</v>
      </c>
      <c r="B8" s="67" t="s">
        <v>34</v>
      </c>
      <c r="C8" s="68" t="s">
        <v>35</v>
      </c>
      <c r="D8" s="95">
        <v>3255</v>
      </c>
      <c r="E8" s="95">
        <v>1232</v>
      </c>
      <c r="F8" s="110">
        <f t="shared" si="0"/>
        <v>4487</v>
      </c>
      <c r="G8" s="63"/>
      <c r="H8" s="64"/>
    </row>
    <row r="9" spans="1:8" x14ac:dyDescent="0.2">
      <c r="A9" s="91" t="s">
        <v>11</v>
      </c>
      <c r="B9" s="67" t="s">
        <v>36</v>
      </c>
      <c r="C9" s="69" t="s">
        <v>37</v>
      </c>
      <c r="D9" s="95">
        <v>79</v>
      </c>
      <c r="E9" s="95">
        <v>8</v>
      </c>
      <c r="F9" s="110">
        <f t="shared" si="0"/>
        <v>87</v>
      </c>
      <c r="G9" s="63"/>
      <c r="H9" s="64"/>
    </row>
    <row r="10" spans="1:8" ht="27.75" customHeight="1" x14ac:dyDescent="0.2">
      <c r="A10" s="91" t="s">
        <v>13</v>
      </c>
      <c r="B10" s="67" t="s">
        <v>38</v>
      </c>
      <c r="C10" s="69" t="s">
        <v>117</v>
      </c>
      <c r="D10" s="95">
        <v>411</v>
      </c>
      <c r="E10" s="95">
        <v>57</v>
      </c>
      <c r="F10" s="110">
        <f t="shared" si="0"/>
        <v>468</v>
      </c>
      <c r="G10" s="63"/>
      <c r="H10" s="64"/>
    </row>
    <row r="11" spans="1:8" ht="15" customHeight="1" x14ac:dyDescent="0.2">
      <c r="A11" s="91" t="s">
        <v>15</v>
      </c>
      <c r="B11" s="67" t="s">
        <v>40</v>
      </c>
      <c r="C11" s="69" t="s">
        <v>41</v>
      </c>
      <c r="D11" s="95">
        <v>3307</v>
      </c>
      <c r="E11" s="95">
        <v>468</v>
      </c>
      <c r="F11" s="110">
        <f t="shared" si="0"/>
        <v>3775</v>
      </c>
      <c r="G11" s="63"/>
      <c r="H11" s="64"/>
    </row>
    <row r="12" spans="1:8" ht="22.5" x14ac:dyDescent="0.2">
      <c r="A12" s="91" t="s">
        <v>17</v>
      </c>
      <c r="B12" s="67" t="s">
        <v>42</v>
      </c>
      <c r="C12" s="69" t="s">
        <v>118</v>
      </c>
      <c r="D12" s="95">
        <v>3489</v>
      </c>
      <c r="E12" s="95">
        <v>2469</v>
      </c>
      <c r="F12" s="110">
        <f t="shared" si="0"/>
        <v>5958</v>
      </c>
      <c r="G12" s="63"/>
      <c r="H12" s="64"/>
    </row>
    <row r="13" spans="1:8" x14ac:dyDescent="0.2">
      <c r="A13" s="39" t="s">
        <v>44</v>
      </c>
      <c r="B13" s="67" t="s">
        <v>45</v>
      </c>
      <c r="C13" s="68" t="s">
        <v>46</v>
      </c>
      <c r="D13" s="95">
        <v>2843</v>
      </c>
      <c r="E13" s="95">
        <v>256</v>
      </c>
      <c r="F13" s="110">
        <f t="shared" si="0"/>
        <v>3099</v>
      </c>
      <c r="G13" s="63"/>
      <c r="H13" s="64"/>
    </row>
    <row r="14" spans="1:8" ht="22.5" x14ac:dyDescent="0.2">
      <c r="A14" s="39" t="s">
        <v>47</v>
      </c>
      <c r="B14" s="67" t="s">
        <v>48</v>
      </c>
      <c r="C14" s="69" t="s">
        <v>49</v>
      </c>
      <c r="D14" s="95">
        <v>1028</v>
      </c>
      <c r="E14" s="95">
        <v>1178</v>
      </c>
      <c r="F14" s="110">
        <f t="shared" si="0"/>
        <v>2206</v>
      </c>
      <c r="G14" s="63"/>
      <c r="H14" s="64"/>
    </row>
    <row r="15" spans="1:8" ht="15" customHeight="1" x14ac:dyDescent="0.2">
      <c r="A15" s="39" t="s">
        <v>50</v>
      </c>
      <c r="B15" s="67" t="s">
        <v>51</v>
      </c>
      <c r="C15" s="68" t="s">
        <v>52</v>
      </c>
      <c r="D15" s="95">
        <v>428</v>
      </c>
      <c r="E15" s="95">
        <v>199</v>
      </c>
      <c r="F15" s="110">
        <f t="shared" si="0"/>
        <v>627</v>
      </c>
      <c r="G15" s="63"/>
      <c r="H15" s="64"/>
    </row>
    <row r="16" spans="1:8" x14ac:dyDescent="0.2">
      <c r="A16" s="39" t="s">
        <v>53</v>
      </c>
      <c r="B16" s="67" t="s">
        <v>54</v>
      </c>
      <c r="C16" s="68" t="s">
        <v>55</v>
      </c>
      <c r="D16" s="95">
        <v>137</v>
      </c>
      <c r="E16" s="95">
        <v>120</v>
      </c>
      <c r="F16" s="110">
        <f t="shared" si="0"/>
        <v>257</v>
      </c>
      <c r="G16" s="63"/>
      <c r="H16" s="64"/>
    </row>
    <row r="17" spans="1:9" ht="15" customHeight="1" x14ac:dyDescent="0.2">
      <c r="A17" s="39" t="s">
        <v>56</v>
      </c>
      <c r="B17" s="67" t="s">
        <v>57</v>
      </c>
      <c r="C17" s="68" t="s">
        <v>58</v>
      </c>
      <c r="D17" s="95">
        <v>272</v>
      </c>
      <c r="E17" s="95">
        <v>205</v>
      </c>
      <c r="F17" s="110">
        <f t="shared" si="0"/>
        <v>477</v>
      </c>
      <c r="G17" s="63"/>
      <c r="H17" s="64"/>
    </row>
    <row r="18" spans="1:9" ht="15" customHeight="1" x14ac:dyDescent="0.2">
      <c r="A18" s="39" t="s">
        <v>59</v>
      </c>
      <c r="B18" s="67" t="s">
        <v>60</v>
      </c>
      <c r="C18" s="68" t="s">
        <v>61</v>
      </c>
      <c r="D18" s="95">
        <v>2467</v>
      </c>
      <c r="E18" s="95">
        <v>1966</v>
      </c>
      <c r="F18" s="110">
        <f t="shared" si="0"/>
        <v>4433</v>
      </c>
      <c r="G18" s="63"/>
      <c r="H18" s="64"/>
    </row>
    <row r="19" spans="1:9" x14ac:dyDescent="0.2">
      <c r="A19" s="39" t="s">
        <v>62</v>
      </c>
      <c r="B19" s="67" t="s">
        <v>63</v>
      </c>
      <c r="C19" s="69" t="s">
        <v>64</v>
      </c>
      <c r="D19" s="95">
        <v>2839</v>
      </c>
      <c r="E19" s="95">
        <v>1144</v>
      </c>
      <c r="F19" s="110">
        <f t="shared" si="0"/>
        <v>3983</v>
      </c>
      <c r="G19" s="63"/>
      <c r="H19" s="64"/>
      <c r="I19" s="64"/>
    </row>
    <row r="20" spans="1:9" x14ac:dyDescent="0.2">
      <c r="A20" s="39" t="s">
        <v>65</v>
      </c>
      <c r="B20" s="67" t="s">
        <v>66</v>
      </c>
      <c r="C20" s="69" t="s">
        <v>67</v>
      </c>
      <c r="D20" s="95">
        <v>69</v>
      </c>
      <c r="E20" s="95">
        <v>76</v>
      </c>
      <c r="F20" s="110">
        <f t="shared" si="0"/>
        <v>145</v>
      </c>
      <c r="G20" s="63"/>
      <c r="H20" s="64"/>
    </row>
    <row r="21" spans="1:9" x14ac:dyDescent="0.2">
      <c r="A21" s="39" t="s">
        <v>68</v>
      </c>
      <c r="B21" s="67" t="s">
        <v>69</v>
      </c>
      <c r="C21" s="68" t="s">
        <v>70</v>
      </c>
      <c r="D21" s="95">
        <v>350</v>
      </c>
      <c r="E21" s="95">
        <v>632</v>
      </c>
      <c r="F21" s="110">
        <f t="shared" si="0"/>
        <v>982</v>
      </c>
      <c r="G21" s="63"/>
      <c r="H21" s="64"/>
    </row>
    <row r="22" spans="1:9" x14ac:dyDescent="0.2">
      <c r="A22" s="39" t="s">
        <v>71</v>
      </c>
      <c r="B22" s="67" t="s">
        <v>72</v>
      </c>
      <c r="C22" s="69" t="s">
        <v>73</v>
      </c>
      <c r="D22" s="95">
        <v>655</v>
      </c>
      <c r="E22" s="95">
        <v>1501</v>
      </c>
      <c r="F22" s="110">
        <f t="shared" si="0"/>
        <v>2156</v>
      </c>
      <c r="G22" s="63"/>
      <c r="H22" s="64"/>
    </row>
    <row r="23" spans="1:9" ht="15" customHeight="1" x14ac:dyDescent="0.2">
      <c r="A23" s="39" t="s">
        <v>74</v>
      </c>
      <c r="B23" s="67" t="s">
        <v>75</v>
      </c>
      <c r="C23" s="68" t="s">
        <v>76</v>
      </c>
      <c r="D23" s="95">
        <v>315</v>
      </c>
      <c r="E23" s="95">
        <v>162</v>
      </c>
      <c r="F23" s="110">
        <f t="shared" si="0"/>
        <v>477</v>
      </c>
      <c r="G23" s="63"/>
      <c r="H23" s="64"/>
    </row>
    <row r="24" spans="1:9" ht="15" customHeight="1" x14ac:dyDescent="0.2">
      <c r="A24" s="39" t="s">
        <v>77</v>
      </c>
      <c r="B24" s="67" t="s">
        <v>78</v>
      </c>
      <c r="C24" s="68" t="s">
        <v>79</v>
      </c>
      <c r="D24" s="95">
        <v>356</v>
      </c>
      <c r="E24" s="95">
        <v>499</v>
      </c>
      <c r="F24" s="110">
        <f t="shared" si="0"/>
        <v>855</v>
      </c>
      <c r="G24" s="63"/>
      <c r="H24" s="64"/>
    </row>
    <row r="25" spans="1:9" ht="39" customHeight="1" x14ac:dyDescent="0.2">
      <c r="A25" s="39" t="s">
        <v>80</v>
      </c>
      <c r="B25" s="67" t="s">
        <v>81</v>
      </c>
      <c r="C25" s="69" t="s">
        <v>82</v>
      </c>
      <c r="D25" s="95">
        <v>11</v>
      </c>
      <c r="E25" s="95">
        <v>17</v>
      </c>
      <c r="F25" s="110">
        <f t="shared" si="0"/>
        <v>28</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3</v>
      </c>
      <c r="E27" s="95">
        <v>3</v>
      </c>
      <c r="F27" s="110">
        <f t="shared" si="0"/>
        <v>6</v>
      </c>
      <c r="G27" s="63"/>
      <c r="H27" s="64"/>
    </row>
    <row r="28" spans="1:9" ht="21" customHeight="1" x14ac:dyDescent="0.2">
      <c r="A28" s="151" t="s">
        <v>19</v>
      </c>
      <c r="B28" s="152"/>
      <c r="C28" s="152"/>
      <c r="D28" s="102">
        <f>SUM(D6:D27)</f>
        <v>22928</v>
      </c>
      <c r="E28" s="102">
        <f t="shared" ref="E28:F28" si="1">SUM(E6:E27)</f>
        <v>12443</v>
      </c>
      <c r="F28" s="102">
        <f t="shared" si="1"/>
        <v>35371</v>
      </c>
      <c r="G28" s="64"/>
      <c r="H28" s="64"/>
    </row>
    <row r="29" spans="1:9" ht="10.5" customHeight="1" x14ac:dyDescent="0.2">
      <c r="A29" s="83"/>
      <c r="G29" s="64"/>
      <c r="H29" s="64"/>
    </row>
    <row r="30" spans="1:9" ht="10.5" customHeight="1" x14ac:dyDescent="0.2">
      <c r="A30" s="153"/>
      <c r="B30" s="153"/>
      <c r="C30" s="153"/>
      <c r="D30" s="153"/>
      <c r="E30" s="153"/>
      <c r="F30" s="153"/>
      <c r="G30" s="64"/>
      <c r="H30" s="64"/>
    </row>
    <row r="31" spans="1:9" x14ac:dyDescent="0.2">
      <c r="A31" s="153"/>
      <c r="B31" s="153"/>
      <c r="C31" s="153"/>
      <c r="D31" s="153"/>
      <c r="E31" s="153"/>
      <c r="F31" s="153"/>
      <c r="G31" s="64"/>
      <c r="H31" s="64"/>
    </row>
  </sheetData>
  <mergeCells count="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J21" sqref="J21"/>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4" t="s">
        <v>135</v>
      </c>
      <c r="B2" s="154"/>
      <c r="C2" s="154"/>
      <c r="D2" s="154"/>
      <c r="E2" s="154"/>
      <c r="F2" s="154"/>
      <c r="G2" s="154"/>
      <c r="H2" s="154"/>
      <c r="L2" s="154"/>
      <c r="M2" s="154"/>
      <c r="N2" s="154"/>
      <c r="O2" s="154"/>
      <c r="P2" s="154"/>
      <c r="Q2" s="154"/>
    </row>
    <row r="3" spans="1:17" ht="19.5" customHeight="1" x14ac:dyDescent="0.2">
      <c r="A3" s="154"/>
      <c r="B3" s="154"/>
      <c r="C3" s="154"/>
      <c r="D3" s="154"/>
      <c r="E3" s="154"/>
      <c r="F3" s="154"/>
      <c r="G3" s="154"/>
      <c r="H3" s="154"/>
    </row>
    <row r="4" spans="1:17" x14ac:dyDescent="0.2">
      <c r="B4" s="5" t="s">
        <v>120</v>
      </c>
      <c r="C4" s="6"/>
      <c r="D4" s="5"/>
      <c r="E4" s="5"/>
      <c r="G4" s="120" t="str">
        <f>'T 2.'!H4</f>
        <v>Stanje: 30. travnja 2025.</v>
      </c>
      <c r="H4" s="18"/>
    </row>
    <row r="5" spans="1:17" ht="22.5" x14ac:dyDescent="0.2">
      <c r="B5" s="22" t="s">
        <v>1</v>
      </c>
      <c r="C5" s="157" t="s">
        <v>89</v>
      </c>
      <c r="D5" s="158"/>
      <c r="E5" s="73" t="s">
        <v>2</v>
      </c>
      <c r="F5" s="74" t="s">
        <v>3</v>
      </c>
      <c r="G5" s="74" t="s">
        <v>4</v>
      </c>
      <c r="H5" s="66"/>
    </row>
    <row r="6" spans="1:17" x14ac:dyDescent="0.2">
      <c r="B6" s="14">
        <v>0</v>
      </c>
      <c r="C6" s="159">
        <v>1</v>
      </c>
      <c r="D6" s="160"/>
      <c r="E6" s="58">
        <v>2</v>
      </c>
      <c r="F6" s="58">
        <v>3</v>
      </c>
      <c r="G6" s="58">
        <v>4</v>
      </c>
      <c r="H6" s="64"/>
    </row>
    <row r="7" spans="1:17" x14ac:dyDescent="0.2">
      <c r="B7" s="16" t="s">
        <v>5</v>
      </c>
      <c r="C7" s="161" t="s">
        <v>95</v>
      </c>
      <c r="D7" s="162"/>
      <c r="E7" s="79">
        <v>1446</v>
      </c>
      <c r="F7" s="79">
        <v>748</v>
      </c>
      <c r="G7" s="80">
        <f>SUM(E7:F7)</f>
        <v>2194</v>
      </c>
      <c r="H7" s="63"/>
    </row>
    <row r="8" spans="1:17" x14ac:dyDescent="0.2">
      <c r="B8" s="16" t="s">
        <v>7</v>
      </c>
      <c r="C8" s="155" t="s">
        <v>96</v>
      </c>
      <c r="D8" s="156"/>
      <c r="E8" s="79">
        <v>499</v>
      </c>
      <c r="F8" s="79">
        <v>295</v>
      </c>
      <c r="G8" s="80">
        <f t="shared" ref="G8:G27" si="0">SUM(E8:F8)</f>
        <v>794</v>
      </c>
      <c r="H8" s="63"/>
    </row>
    <row r="9" spans="1:17" x14ac:dyDescent="0.2">
      <c r="B9" s="16" t="s">
        <v>9</v>
      </c>
      <c r="C9" s="155" t="s">
        <v>97</v>
      </c>
      <c r="D9" s="156"/>
      <c r="E9" s="79">
        <v>506</v>
      </c>
      <c r="F9" s="79">
        <v>270</v>
      </c>
      <c r="G9" s="80">
        <f t="shared" si="0"/>
        <v>776</v>
      </c>
      <c r="H9" s="63"/>
    </row>
    <row r="10" spans="1:17" x14ac:dyDescent="0.2">
      <c r="B10" s="16" t="s">
        <v>11</v>
      </c>
      <c r="C10" s="155" t="s">
        <v>98</v>
      </c>
      <c r="D10" s="156"/>
      <c r="E10" s="79">
        <v>631</v>
      </c>
      <c r="F10" s="79">
        <v>305</v>
      </c>
      <c r="G10" s="80">
        <f t="shared" si="0"/>
        <v>936</v>
      </c>
      <c r="H10" s="63"/>
    </row>
    <row r="11" spans="1:17" x14ac:dyDescent="0.2">
      <c r="B11" s="16" t="s">
        <v>13</v>
      </c>
      <c r="C11" s="155" t="s">
        <v>99</v>
      </c>
      <c r="D11" s="156"/>
      <c r="E11" s="79">
        <v>794</v>
      </c>
      <c r="F11" s="79">
        <v>467</v>
      </c>
      <c r="G11" s="80">
        <f t="shared" si="0"/>
        <v>1261</v>
      </c>
      <c r="H11" s="63"/>
    </row>
    <row r="12" spans="1:17" x14ac:dyDescent="0.2">
      <c r="B12" s="16" t="s">
        <v>15</v>
      </c>
      <c r="C12" s="155" t="s">
        <v>100</v>
      </c>
      <c r="D12" s="156"/>
      <c r="E12" s="79">
        <v>320</v>
      </c>
      <c r="F12" s="79">
        <v>213</v>
      </c>
      <c r="G12" s="80">
        <f t="shared" si="0"/>
        <v>533</v>
      </c>
      <c r="H12" s="63"/>
    </row>
    <row r="13" spans="1:17" x14ac:dyDescent="0.2">
      <c r="B13" s="16" t="s">
        <v>17</v>
      </c>
      <c r="C13" s="163" t="s">
        <v>101</v>
      </c>
      <c r="D13" s="164"/>
      <c r="E13" s="79">
        <v>395</v>
      </c>
      <c r="F13" s="79">
        <v>186</v>
      </c>
      <c r="G13" s="80">
        <f t="shared" si="0"/>
        <v>581</v>
      </c>
      <c r="H13" s="63"/>
    </row>
    <row r="14" spans="1:17" x14ac:dyDescent="0.2">
      <c r="B14" s="59" t="s">
        <v>44</v>
      </c>
      <c r="C14" s="155" t="s">
        <v>102</v>
      </c>
      <c r="D14" s="156"/>
      <c r="E14" s="79">
        <v>2149</v>
      </c>
      <c r="F14" s="79">
        <v>1280</v>
      </c>
      <c r="G14" s="80">
        <f t="shared" si="0"/>
        <v>3429</v>
      </c>
      <c r="H14" s="63"/>
      <c r="J14" s="60"/>
    </row>
    <row r="15" spans="1:17" x14ac:dyDescent="0.2">
      <c r="B15" s="59" t="s">
        <v>47</v>
      </c>
      <c r="C15" s="155" t="s">
        <v>103</v>
      </c>
      <c r="D15" s="156"/>
      <c r="E15" s="79">
        <v>187</v>
      </c>
      <c r="F15" s="79">
        <v>86</v>
      </c>
      <c r="G15" s="80">
        <f t="shared" si="0"/>
        <v>273</v>
      </c>
      <c r="H15" s="63"/>
    </row>
    <row r="16" spans="1:17" x14ac:dyDescent="0.2">
      <c r="B16" s="59" t="s">
        <v>50</v>
      </c>
      <c r="C16" s="155" t="s">
        <v>104</v>
      </c>
      <c r="D16" s="156"/>
      <c r="E16" s="79">
        <v>247</v>
      </c>
      <c r="F16" s="79">
        <v>135</v>
      </c>
      <c r="G16" s="80">
        <f t="shared" si="0"/>
        <v>382</v>
      </c>
      <c r="H16" s="63"/>
    </row>
    <row r="17" spans="2:8" x14ac:dyDescent="0.2">
      <c r="B17" s="59" t="s">
        <v>53</v>
      </c>
      <c r="C17" s="155" t="s">
        <v>105</v>
      </c>
      <c r="D17" s="156"/>
      <c r="E17" s="79">
        <v>233</v>
      </c>
      <c r="F17" s="79">
        <v>99</v>
      </c>
      <c r="G17" s="80">
        <f t="shared" si="0"/>
        <v>332</v>
      </c>
      <c r="H17" s="63"/>
    </row>
    <row r="18" spans="2:8" x14ac:dyDescent="0.2">
      <c r="B18" s="59" t="s">
        <v>56</v>
      </c>
      <c r="C18" s="155" t="s">
        <v>106</v>
      </c>
      <c r="D18" s="156"/>
      <c r="E18" s="79">
        <v>602</v>
      </c>
      <c r="F18" s="79">
        <v>237</v>
      </c>
      <c r="G18" s="80">
        <f t="shared" si="0"/>
        <v>839</v>
      </c>
      <c r="H18" s="63"/>
    </row>
    <row r="19" spans="2:8" x14ac:dyDescent="0.2">
      <c r="B19" s="59" t="s">
        <v>59</v>
      </c>
      <c r="C19" s="155" t="s">
        <v>107</v>
      </c>
      <c r="D19" s="156"/>
      <c r="E19" s="79">
        <v>839</v>
      </c>
      <c r="F19" s="79">
        <v>369</v>
      </c>
      <c r="G19" s="80">
        <f t="shared" si="0"/>
        <v>1208</v>
      </c>
      <c r="H19" s="63"/>
    </row>
    <row r="20" spans="2:8" x14ac:dyDescent="0.2">
      <c r="B20" s="59" t="s">
        <v>62</v>
      </c>
      <c r="C20" s="155" t="s">
        <v>108</v>
      </c>
      <c r="D20" s="156"/>
      <c r="E20" s="79">
        <v>1201</v>
      </c>
      <c r="F20" s="79">
        <v>501</v>
      </c>
      <c r="G20" s="80">
        <f t="shared" si="0"/>
        <v>1702</v>
      </c>
      <c r="H20" s="63"/>
    </row>
    <row r="21" spans="2:8" x14ac:dyDescent="0.2">
      <c r="B21" s="59" t="s">
        <v>65</v>
      </c>
      <c r="C21" s="155" t="s">
        <v>109</v>
      </c>
      <c r="D21" s="156"/>
      <c r="E21" s="79">
        <v>441</v>
      </c>
      <c r="F21" s="79">
        <v>269</v>
      </c>
      <c r="G21" s="80">
        <f t="shared" si="0"/>
        <v>710</v>
      </c>
      <c r="H21" s="63"/>
    </row>
    <row r="22" spans="2:8" x14ac:dyDescent="0.2">
      <c r="B22" s="59" t="s">
        <v>68</v>
      </c>
      <c r="C22" s="155" t="s">
        <v>110</v>
      </c>
      <c r="D22" s="156"/>
      <c r="E22" s="79">
        <v>499</v>
      </c>
      <c r="F22" s="79">
        <v>222</v>
      </c>
      <c r="G22" s="80">
        <f t="shared" si="0"/>
        <v>721</v>
      </c>
      <c r="H22" s="63"/>
    </row>
    <row r="23" spans="2:8" x14ac:dyDescent="0.2">
      <c r="B23" s="59" t="s">
        <v>71</v>
      </c>
      <c r="C23" s="155" t="s">
        <v>111</v>
      </c>
      <c r="D23" s="156"/>
      <c r="E23" s="79">
        <v>2598</v>
      </c>
      <c r="F23" s="79">
        <v>1294</v>
      </c>
      <c r="G23" s="80">
        <f t="shared" si="0"/>
        <v>3892</v>
      </c>
      <c r="H23" s="63"/>
    </row>
    <row r="24" spans="2:8" x14ac:dyDescent="0.2">
      <c r="B24" s="59" t="s">
        <v>74</v>
      </c>
      <c r="C24" s="155" t="s">
        <v>112</v>
      </c>
      <c r="D24" s="156"/>
      <c r="E24" s="79">
        <v>1574</v>
      </c>
      <c r="F24" s="79">
        <v>1097</v>
      </c>
      <c r="G24" s="80">
        <f t="shared" si="0"/>
        <v>2671</v>
      </c>
      <c r="H24" s="63"/>
    </row>
    <row r="25" spans="2:8" x14ac:dyDescent="0.2">
      <c r="B25" s="59" t="s">
        <v>77</v>
      </c>
      <c r="C25" s="155" t="s">
        <v>113</v>
      </c>
      <c r="D25" s="156"/>
      <c r="E25" s="79">
        <v>721</v>
      </c>
      <c r="F25" s="79">
        <v>384</v>
      </c>
      <c r="G25" s="80">
        <f t="shared" si="0"/>
        <v>1105</v>
      </c>
      <c r="H25" s="63"/>
    </row>
    <row r="26" spans="2:8" x14ac:dyDescent="0.2">
      <c r="B26" s="59" t="s">
        <v>80</v>
      </c>
      <c r="C26" s="155" t="s">
        <v>114</v>
      </c>
      <c r="D26" s="156"/>
      <c r="E26" s="79">
        <v>562</v>
      </c>
      <c r="F26" s="79">
        <v>284</v>
      </c>
      <c r="G26" s="80">
        <f t="shared" si="0"/>
        <v>846</v>
      </c>
      <c r="H26" s="63"/>
    </row>
    <row r="27" spans="2:8" x14ac:dyDescent="0.2">
      <c r="B27" s="59" t="s">
        <v>83</v>
      </c>
      <c r="C27" s="155" t="s">
        <v>115</v>
      </c>
      <c r="D27" s="156"/>
      <c r="E27" s="79">
        <v>6484</v>
      </c>
      <c r="F27" s="79">
        <v>3702</v>
      </c>
      <c r="G27" s="80">
        <f t="shared" si="0"/>
        <v>10186</v>
      </c>
      <c r="H27" s="63"/>
    </row>
    <row r="28" spans="2:8" ht="20.25" customHeight="1" x14ac:dyDescent="0.2">
      <c r="B28" s="166" t="s">
        <v>19</v>
      </c>
      <c r="C28" s="167"/>
      <c r="D28" s="168"/>
      <c r="E28" s="81">
        <f>SUM(E7:E27)</f>
        <v>22928</v>
      </c>
      <c r="F28" s="81">
        <f t="shared" ref="F28:G28" si="1">SUM(F7:F27)</f>
        <v>12443</v>
      </c>
      <c r="G28" s="81">
        <f t="shared" si="1"/>
        <v>35371</v>
      </c>
      <c r="H28" s="64"/>
    </row>
    <row r="29" spans="2:8" x14ac:dyDescent="0.2">
      <c r="B29" s="83"/>
    </row>
    <row r="30" spans="2:8" x14ac:dyDescent="0.2">
      <c r="B30" s="165"/>
      <c r="C30" s="165"/>
      <c r="D30" s="165"/>
      <c r="E30" s="165"/>
      <c r="F30" s="165"/>
      <c r="G30" s="165"/>
    </row>
    <row r="31" spans="2:8" x14ac:dyDescent="0.2">
      <c r="B31" s="165"/>
      <c r="C31" s="165"/>
      <c r="D31" s="165"/>
      <c r="E31" s="165"/>
      <c r="F31" s="165"/>
      <c r="G31" s="165"/>
    </row>
  </sheetData>
  <mergeCells count="27">
    <mergeCell ref="B30:G31"/>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L2:Q2"/>
    <mergeCell ref="C11:D11"/>
    <mergeCell ref="C5:D5"/>
    <mergeCell ref="C6:D6"/>
    <mergeCell ref="C7:D7"/>
    <mergeCell ref="C8:D8"/>
    <mergeCell ref="C9:D9"/>
    <mergeCell ref="C10:D10"/>
    <mergeCell ref="A2:H3"/>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workbookViewId="0">
      <selection sqref="A1:F1"/>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9" t="s">
        <v>126</v>
      </c>
      <c r="B1" s="169"/>
      <c r="C1" s="169"/>
      <c r="D1" s="169"/>
      <c r="E1" s="169"/>
      <c r="F1" s="169"/>
      <c r="G1" s="21"/>
    </row>
    <row r="2" spans="1:8" ht="7.5" customHeight="1" x14ac:dyDescent="0.2">
      <c r="A2" s="57"/>
      <c r="B2" s="57"/>
      <c r="C2" s="57"/>
      <c r="D2" s="57"/>
      <c r="E2" s="57"/>
      <c r="F2" s="57"/>
      <c r="G2" s="57"/>
    </row>
    <row r="3" spans="1:8" ht="15" customHeight="1" x14ac:dyDescent="0.2">
      <c r="A3" s="5" t="s">
        <v>121</v>
      </c>
      <c r="B3" s="6"/>
      <c r="C3" s="5"/>
      <c r="D3" s="5"/>
      <c r="F3" s="120" t="str">
        <f>'T 2.'!H4</f>
        <v>Stanje: 30. travnja 2025.</v>
      </c>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2507</v>
      </c>
      <c r="E6" s="116">
        <v>1202</v>
      </c>
      <c r="F6" s="117">
        <f>D6+E6</f>
        <v>3709</v>
      </c>
      <c r="G6" s="63"/>
      <c r="H6" s="64"/>
    </row>
    <row r="7" spans="1:8" x14ac:dyDescent="0.2">
      <c r="A7" s="90" t="s">
        <v>7</v>
      </c>
      <c r="B7" s="67" t="s">
        <v>32</v>
      </c>
      <c r="C7" s="68" t="s">
        <v>33</v>
      </c>
      <c r="D7" s="116">
        <v>351</v>
      </c>
      <c r="E7" s="116">
        <v>36</v>
      </c>
      <c r="F7" s="117">
        <f>D7+E7</f>
        <v>387</v>
      </c>
      <c r="G7" s="63"/>
      <c r="H7" s="64"/>
    </row>
    <row r="8" spans="1:8" x14ac:dyDescent="0.2">
      <c r="A8" s="91" t="s">
        <v>9</v>
      </c>
      <c r="B8" s="67" t="s">
        <v>34</v>
      </c>
      <c r="C8" s="68" t="s">
        <v>35</v>
      </c>
      <c r="D8" s="116">
        <v>19616</v>
      </c>
      <c r="E8" s="116">
        <v>9200</v>
      </c>
      <c r="F8" s="117">
        <f t="shared" ref="F8:F27" si="0">D8+E8</f>
        <v>28816</v>
      </c>
      <c r="G8" s="63"/>
      <c r="H8" s="64"/>
    </row>
    <row r="9" spans="1:8" x14ac:dyDescent="0.2">
      <c r="A9" s="91" t="s">
        <v>11</v>
      </c>
      <c r="B9" s="67" t="s">
        <v>36</v>
      </c>
      <c r="C9" s="69" t="s">
        <v>37</v>
      </c>
      <c r="D9" s="116">
        <v>1133</v>
      </c>
      <c r="E9" s="116">
        <v>332</v>
      </c>
      <c r="F9" s="117">
        <f t="shared" si="0"/>
        <v>1465</v>
      </c>
      <c r="G9" s="63"/>
      <c r="H9" s="64"/>
    </row>
    <row r="10" spans="1:8" ht="27.75" customHeight="1" x14ac:dyDescent="0.2">
      <c r="A10" s="91" t="s">
        <v>13</v>
      </c>
      <c r="B10" s="67" t="s">
        <v>38</v>
      </c>
      <c r="C10" s="69" t="s">
        <v>117</v>
      </c>
      <c r="D10" s="116">
        <v>1078</v>
      </c>
      <c r="E10" s="116">
        <v>390</v>
      </c>
      <c r="F10" s="117">
        <f t="shared" si="0"/>
        <v>1468</v>
      </c>
      <c r="G10" s="63"/>
      <c r="H10" s="64"/>
    </row>
    <row r="11" spans="1:8" ht="15" customHeight="1" x14ac:dyDescent="0.2">
      <c r="A11" s="91" t="s">
        <v>15</v>
      </c>
      <c r="B11" s="67" t="s">
        <v>40</v>
      </c>
      <c r="C11" s="69" t="s">
        <v>41</v>
      </c>
      <c r="D11" s="116">
        <v>12573</v>
      </c>
      <c r="E11" s="116">
        <v>1985</v>
      </c>
      <c r="F11" s="117">
        <f t="shared" si="0"/>
        <v>14558</v>
      </c>
      <c r="G11" s="63"/>
      <c r="H11" s="64"/>
    </row>
    <row r="12" spans="1:8" ht="22.5" x14ac:dyDescent="0.2">
      <c r="A12" s="91" t="s">
        <v>17</v>
      </c>
      <c r="B12" s="67" t="s">
        <v>42</v>
      </c>
      <c r="C12" s="69" t="s">
        <v>118</v>
      </c>
      <c r="D12" s="116">
        <v>14798</v>
      </c>
      <c r="E12" s="116">
        <v>16115</v>
      </c>
      <c r="F12" s="117">
        <f t="shared" si="0"/>
        <v>30913</v>
      </c>
      <c r="G12" s="63"/>
      <c r="H12" s="64"/>
    </row>
    <row r="13" spans="1:8" x14ac:dyDescent="0.2">
      <c r="A13" s="39" t="s">
        <v>44</v>
      </c>
      <c r="B13" s="67" t="s">
        <v>45</v>
      </c>
      <c r="C13" s="68" t="s">
        <v>46</v>
      </c>
      <c r="D13" s="116">
        <v>6019</v>
      </c>
      <c r="E13" s="116">
        <v>2121</v>
      </c>
      <c r="F13" s="117">
        <f t="shared" si="0"/>
        <v>8140</v>
      </c>
      <c r="G13" s="63"/>
      <c r="H13" s="64"/>
    </row>
    <row r="14" spans="1:8" ht="22.5" x14ac:dyDescent="0.2">
      <c r="A14" s="39" t="s">
        <v>47</v>
      </c>
      <c r="B14" s="67" t="s">
        <v>48</v>
      </c>
      <c r="C14" s="69" t="s">
        <v>49</v>
      </c>
      <c r="D14" s="116">
        <v>6117</v>
      </c>
      <c r="E14" s="116">
        <v>6565</v>
      </c>
      <c r="F14" s="117">
        <f t="shared" si="0"/>
        <v>12682</v>
      </c>
      <c r="G14" s="63"/>
      <c r="H14" s="64"/>
    </row>
    <row r="15" spans="1:8" ht="15" customHeight="1" x14ac:dyDescent="0.2">
      <c r="A15" s="39" t="s">
        <v>50</v>
      </c>
      <c r="B15" s="67" t="s">
        <v>51</v>
      </c>
      <c r="C15" s="68" t="s">
        <v>52</v>
      </c>
      <c r="D15" s="116">
        <v>8870</v>
      </c>
      <c r="E15" s="116">
        <v>4945</v>
      </c>
      <c r="F15" s="117">
        <f t="shared" si="0"/>
        <v>13815</v>
      </c>
      <c r="G15" s="63"/>
      <c r="H15" s="64"/>
    </row>
    <row r="16" spans="1:8" x14ac:dyDescent="0.2">
      <c r="A16" s="39" t="s">
        <v>53</v>
      </c>
      <c r="B16" s="67" t="s">
        <v>54</v>
      </c>
      <c r="C16" s="68" t="s">
        <v>55</v>
      </c>
      <c r="D16" s="116">
        <v>1324</v>
      </c>
      <c r="E16" s="116">
        <v>2761</v>
      </c>
      <c r="F16" s="117">
        <f t="shared" si="0"/>
        <v>4085</v>
      </c>
      <c r="G16" s="63"/>
      <c r="H16" s="64"/>
    </row>
    <row r="17" spans="1:8" ht="15" customHeight="1" x14ac:dyDescent="0.2">
      <c r="A17" s="39" t="s">
        <v>56</v>
      </c>
      <c r="B17" s="67" t="s">
        <v>57</v>
      </c>
      <c r="C17" s="68" t="s">
        <v>58</v>
      </c>
      <c r="D17" s="116">
        <v>851</v>
      </c>
      <c r="E17" s="116">
        <v>485</v>
      </c>
      <c r="F17" s="117">
        <f t="shared" si="0"/>
        <v>1336</v>
      </c>
      <c r="G17" s="63"/>
      <c r="H17" s="64"/>
    </row>
    <row r="18" spans="1:8" ht="15" customHeight="1" x14ac:dyDescent="0.2">
      <c r="A18" s="39" t="s">
        <v>59</v>
      </c>
      <c r="B18" s="67" t="s">
        <v>60</v>
      </c>
      <c r="C18" s="68" t="s">
        <v>61</v>
      </c>
      <c r="D18" s="116">
        <v>6850</v>
      </c>
      <c r="E18" s="116">
        <v>7982</v>
      </c>
      <c r="F18" s="117">
        <f t="shared" si="0"/>
        <v>14832</v>
      </c>
      <c r="G18" s="63"/>
      <c r="H18" s="64"/>
    </row>
    <row r="19" spans="1:8" x14ac:dyDescent="0.2">
      <c r="A19" s="39" t="s">
        <v>62</v>
      </c>
      <c r="B19" s="67" t="s">
        <v>63</v>
      </c>
      <c r="C19" s="69" t="s">
        <v>64</v>
      </c>
      <c r="D19" s="116">
        <v>2750</v>
      </c>
      <c r="E19" s="116">
        <v>2380</v>
      </c>
      <c r="F19" s="117">
        <f t="shared" si="0"/>
        <v>5130</v>
      </c>
      <c r="G19" s="63"/>
      <c r="H19" s="64"/>
    </row>
    <row r="20" spans="1:8" x14ac:dyDescent="0.2">
      <c r="A20" s="39" t="s">
        <v>65</v>
      </c>
      <c r="B20" s="67" t="s">
        <v>66</v>
      </c>
      <c r="C20" s="69" t="s">
        <v>67</v>
      </c>
      <c r="D20" s="116">
        <v>4245</v>
      </c>
      <c r="E20" s="116">
        <v>3716</v>
      </c>
      <c r="F20" s="117">
        <f t="shared" si="0"/>
        <v>7961</v>
      </c>
      <c r="G20" s="63"/>
      <c r="H20" s="64"/>
    </row>
    <row r="21" spans="1:8" x14ac:dyDescent="0.2">
      <c r="A21" s="39" t="s">
        <v>68</v>
      </c>
      <c r="B21" s="67" t="s">
        <v>69</v>
      </c>
      <c r="C21" s="68" t="s">
        <v>70</v>
      </c>
      <c r="D21" s="116">
        <v>654</v>
      </c>
      <c r="E21" s="116">
        <v>3594</v>
      </c>
      <c r="F21" s="117">
        <f t="shared" si="0"/>
        <v>4248</v>
      </c>
      <c r="G21" s="63"/>
      <c r="H21" s="64"/>
    </row>
    <row r="22" spans="1:8" x14ac:dyDescent="0.2">
      <c r="A22" s="39" t="s">
        <v>71</v>
      </c>
      <c r="B22" s="67" t="s">
        <v>72</v>
      </c>
      <c r="C22" s="69" t="s">
        <v>73</v>
      </c>
      <c r="D22" s="116">
        <v>4534</v>
      </c>
      <c r="E22" s="116">
        <v>13936</v>
      </c>
      <c r="F22" s="117">
        <f t="shared" si="0"/>
        <v>18470</v>
      </c>
      <c r="G22" s="63"/>
      <c r="H22" s="64"/>
    </row>
    <row r="23" spans="1:8" ht="15" customHeight="1" x14ac:dyDescent="0.2">
      <c r="A23" s="39" t="s">
        <v>74</v>
      </c>
      <c r="B23" s="67" t="s">
        <v>75</v>
      </c>
      <c r="C23" s="68" t="s">
        <v>76</v>
      </c>
      <c r="D23" s="116">
        <v>1311</v>
      </c>
      <c r="E23" s="116">
        <v>1821</v>
      </c>
      <c r="F23" s="117">
        <f t="shared" si="0"/>
        <v>3132</v>
      </c>
      <c r="G23" s="63"/>
      <c r="H23" s="64"/>
    </row>
    <row r="24" spans="1:8" ht="15" customHeight="1" x14ac:dyDescent="0.2">
      <c r="A24" s="39" t="s">
        <v>77</v>
      </c>
      <c r="B24" s="67" t="s">
        <v>78</v>
      </c>
      <c r="C24" s="68" t="s">
        <v>79</v>
      </c>
      <c r="D24" s="116">
        <v>1229</v>
      </c>
      <c r="E24" s="116">
        <v>4151</v>
      </c>
      <c r="F24" s="117">
        <f t="shared" si="0"/>
        <v>5380</v>
      </c>
      <c r="G24" s="63"/>
      <c r="H24" s="64"/>
    </row>
    <row r="25" spans="1:8" ht="39" customHeight="1" x14ac:dyDescent="0.2">
      <c r="A25" s="39" t="s">
        <v>80</v>
      </c>
      <c r="B25" s="67" t="s">
        <v>81</v>
      </c>
      <c r="C25" s="69" t="s">
        <v>82</v>
      </c>
      <c r="D25" s="116">
        <v>20</v>
      </c>
      <c r="E25" s="116">
        <v>107</v>
      </c>
      <c r="F25" s="117">
        <f t="shared" si="0"/>
        <v>127</v>
      </c>
      <c r="G25" s="63"/>
      <c r="H25" s="64"/>
    </row>
    <row r="26" spans="1:8" x14ac:dyDescent="0.2">
      <c r="A26" s="39" t="s">
        <v>83</v>
      </c>
      <c r="B26" s="67" t="s">
        <v>84</v>
      </c>
      <c r="C26" s="69" t="s">
        <v>85</v>
      </c>
      <c r="D26" s="116">
        <v>10</v>
      </c>
      <c r="E26" s="116">
        <v>19</v>
      </c>
      <c r="F26" s="117">
        <f t="shared" si="0"/>
        <v>29</v>
      </c>
      <c r="G26" s="63"/>
      <c r="H26" s="64"/>
    </row>
    <row r="27" spans="1:8" ht="15" customHeight="1" x14ac:dyDescent="0.2">
      <c r="A27" s="92" t="s">
        <v>86</v>
      </c>
      <c r="B27" s="70"/>
      <c r="C27" s="87" t="s">
        <v>87</v>
      </c>
      <c r="D27" s="116">
        <v>89</v>
      </c>
      <c r="E27" s="116">
        <v>62</v>
      </c>
      <c r="F27" s="117">
        <f t="shared" si="0"/>
        <v>151</v>
      </c>
      <c r="G27" s="63"/>
      <c r="H27" s="64"/>
    </row>
    <row r="28" spans="1:8" ht="21" customHeight="1" x14ac:dyDescent="0.2">
      <c r="A28" s="151" t="s">
        <v>19</v>
      </c>
      <c r="B28" s="152"/>
      <c r="C28" s="152"/>
      <c r="D28" s="102">
        <f>SUM(D6:D27)</f>
        <v>96929</v>
      </c>
      <c r="E28" s="102">
        <f t="shared" ref="E28" si="1">SUM(E6:E27)</f>
        <v>83905</v>
      </c>
      <c r="F28" s="102">
        <f t="shared" ref="F28" si="2">SUM(D28:E28)</f>
        <v>180834</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1" t="s">
        <v>123</v>
      </c>
      <c r="B49" s="171"/>
      <c r="C49" s="171"/>
      <c r="D49" s="171"/>
      <c r="E49" s="171"/>
      <c r="F49" s="171"/>
      <c r="G49" s="77"/>
    </row>
    <row r="50" spans="1:9" ht="70.5" customHeight="1" x14ac:dyDescent="0.2">
      <c r="A50" s="171" t="s">
        <v>124</v>
      </c>
      <c r="B50" s="171"/>
      <c r="C50" s="171"/>
      <c r="D50" s="171"/>
      <c r="E50" s="171"/>
      <c r="F50" s="171"/>
      <c r="G50" s="78"/>
    </row>
    <row r="51" spans="1:9" ht="22.5" customHeight="1" x14ac:dyDescent="0.2">
      <c r="A51" s="170" t="s">
        <v>137</v>
      </c>
      <c r="B51" s="170"/>
      <c r="C51" s="170"/>
      <c r="D51" s="170"/>
      <c r="E51" s="170"/>
      <c r="F51" s="170"/>
      <c r="G51" s="82"/>
      <c r="H51" s="82"/>
      <c r="I51" s="82"/>
    </row>
    <row r="52" spans="1:9" x14ac:dyDescent="0.2">
      <c r="A52" s="5" t="s">
        <v>136</v>
      </c>
    </row>
  </sheetData>
  <mergeCells count="5">
    <mergeCell ref="A1:F1"/>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workbookViewId="0">
      <selection activeCell="L13" sqref="L13"/>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9" t="s">
        <v>127</v>
      </c>
      <c r="B2" s="169"/>
      <c r="C2" s="169"/>
      <c r="D2" s="169"/>
      <c r="E2" s="169"/>
      <c r="F2" s="169"/>
      <c r="G2" s="169"/>
      <c r="H2" s="169"/>
    </row>
    <row r="3" spans="1:16" ht="5.25" customHeight="1" x14ac:dyDescent="0.2">
      <c r="B3" s="76"/>
      <c r="C3" s="76"/>
      <c r="D3" s="76"/>
      <c r="E3" s="76"/>
      <c r="F3" s="76"/>
      <c r="G3" s="76"/>
      <c r="H3" s="21"/>
    </row>
    <row r="4" spans="1:16" x14ac:dyDescent="0.2">
      <c r="B4" s="5" t="s">
        <v>122</v>
      </c>
      <c r="C4" s="6"/>
      <c r="D4" s="5"/>
      <c r="E4" s="5"/>
      <c r="G4" s="120" t="str">
        <f>'T 2.'!H4</f>
        <v>Stanje: 30. travnja 2025.</v>
      </c>
      <c r="H4" s="18"/>
    </row>
    <row r="5" spans="1:16" ht="22.5" x14ac:dyDescent="0.2">
      <c r="B5" s="22" t="s">
        <v>1</v>
      </c>
      <c r="C5" s="157" t="s">
        <v>89</v>
      </c>
      <c r="D5" s="158"/>
      <c r="E5" s="73" t="s">
        <v>2</v>
      </c>
      <c r="F5" s="74" t="s">
        <v>3</v>
      </c>
      <c r="G5" s="74" t="s">
        <v>4</v>
      </c>
      <c r="H5" s="66"/>
    </row>
    <row r="6" spans="1:16" x14ac:dyDescent="0.2">
      <c r="B6" s="14">
        <v>0</v>
      </c>
      <c r="C6" s="159">
        <v>1</v>
      </c>
      <c r="D6" s="160"/>
      <c r="E6" s="58">
        <v>2</v>
      </c>
      <c r="F6" s="58">
        <v>3</v>
      </c>
      <c r="G6" s="58">
        <v>4</v>
      </c>
      <c r="H6" s="64"/>
      <c r="K6" s="169"/>
      <c r="L6" s="169"/>
      <c r="M6" s="169"/>
      <c r="N6" s="169"/>
      <c r="O6" s="169"/>
      <c r="P6" s="169"/>
    </row>
    <row r="7" spans="1:16" x14ac:dyDescent="0.2">
      <c r="B7" s="16" t="s">
        <v>5</v>
      </c>
      <c r="C7" s="161" t="s">
        <v>95</v>
      </c>
      <c r="D7" s="162"/>
      <c r="E7" s="79">
        <v>7368</v>
      </c>
      <c r="F7" s="79">
        <v>4706</v>
      </c>
      <c r="G7" s="80">
        <f>SUM(E7:F7)</f>
        <v>12074</v>
      </c>
      <c r="H7" s="63"/>
    </row>
    <row r="8" spans="1:16" x14ac:dyDescent="0.2">
      <c r="B8" s="16" t="s">
        <v>7</v>
      </c>
      <c r="C8" s="155" t="s">
        <v>96</v>
      </c>
      <c r="D8" s="156"/>
      <c r="E8" s="79">
        <v>2856</v>
      </c>
      <c r="F8" s="79">
        <v>2180</v>
      </c>
      <c r="G8" s="80">
        <f t="shared" ref="G8:G27" si="0">SUM(E8:F8)</f>
        <v>5036</v>
      </c>
      <c r="H8" s="63"/>
    </row>
    <row r="9" spans="1:16" x14ac:dyDescent="0.2">
      <c r="B9" s="16" t="s">
        <v>9</v>
      </c>
      <c r="C9" s="155" t="s">
        <v>97</v>
      </c>
      <c r="D9" s="156"/>
      <c r="E9" s="79">
        <v>2288</v>
      </c>
      <c r="F9" s="79">
        <v>1974</v>
      </c>
      <c r="G9" s="80">
        <f t="shared" si="0"/>
        <v>4262</v>
      </c>
      <c r="H9" s="63"/>
    </row>
    <row r="10" spans="1:16" x14ac:dyDescent="0.2">
      <c r="B10" s="16" t="s">
        <v>11</v>
      </c>
      <c r="C10" s="155" t="s">
        <v>98</v>
      </c>
      <c r="D10" s="156"/>
      <c r="E10" s="79">
        <v>2024</v>
      </c>
      <c r="F10" s="79">
        <v>1585</v>
      </c>
      <c r="G10" s="80">
        <f t="shared" si="0"/>
        <v>3609</v>
      </c>
      <c r="H10" s="63"/>
    </row>
    <row r="11" spans="1:16" x14ac:dyDescent="0.2">
      <c r="B11" s="16" t="s">
        <v>13</v>
      </c>
      <c r="C11" s="155" t="s">
        <v>99</v>
      </c>
      <c r="D11" s="156"/>
      <c r="E11" s="79">
        <v>5383</v>
      </c>
      <c r="F11" s="79">
        <v>4227</v>
      </c>
      <c r="G11" s="80">
        <f t="shared" si="0"/>
        <v>9610</v>
      </c>
      <c r="H11" s="63"/>
    </row>
    <row r="12" spans="1:16" x14ac:dyDescent="0.2">
      <c r="B12" s="16" t="s">
        <v>15</v>
      </c>
      <c r="C12" s="155" t="s">
        <v>100</v>
      </c>
      <c r="D12" s="156"/>
      <c r="E12" s="79">
        <v>2225</v>
      </c>
      <c r="F12" s="79">
        <v>1841</v>
      </c>
      <c r="G12" s="80">
        <f t="shared" si="0"/>
        <v>4066</v>
      </c>
      <c r="H12" s="63"/>
    </row>
    <row r="13" spans="1:16" x14ac:dyDescent="0.2">
      <c r="B13" s="16" t="s">
        <v>17</v>
      </c>
      <c r="C13" s="163" t="s">
        <v>101</v>
      </c>
      <c r="D13" s="164"/>
      <c r="E13" s="79">
        <v>2096</v>
      </c>
      <c r="F13" s="79">
        <v>1641</v>
      </c>
      <c r="G13" s="80">
        <f t="shared" si="0"/>
        <v>3737</v>
      </c>
      <c r="H13" s="63"/>
    </row>
    <row r="14" spans="1:16" x14ac:dyDescent="0.2">
      <c r="B14" s="59" t="s">
        <v>44</v>
      </c>
      <c r="C14" s="155" t="s">
        <v>102</v>
      </c>
      <c r="D14" s="156"/>
      <c r="E14" s="79">
        <v>5269</v>
      </c>
      <c r="F14" s="79">
        <v>5000</v>
      </c>
      <c r="G14" s="80">
        <f t="shared" si="0"/>
        <v>10269</v>
      </c>
      <c r="H14" s="63"/>
      <c r="J14" s="60"/>
    </row>
    <row r="15" spans="1:16" x14ac:dyDescent="0.2">
      <c r="B15" s="59" t="s">
        <v>47</v>
      </c>
      <c r="C15" s="155" t="s">
        <v>103</v>
      </c>
      <c r="D15" s="156"/>
      <c r="E15" s="79">
        <v>703</v>
      </c>
      <c r="F15" s="79">
        <v>660</v>
      </c>
      <c r="G15" s="80">
        <f t="shared" si="0"/>
        <v>1363</v>
      </c>
      <c r="H15" s="63"/>
    </row>
    <row r="16" spans="1:16" x14ac:dyDescent="0.2">
      <c r="B16" s="59" t="s">
        <v>50</v>
      </c>
      <c r="C16" s="155" t="s">
        <v>104</v>
      </c>
      <c r="D16" s="156"/>
      <c r="E16" s="79">
        <v>1279</v>
      </c>
      <c r="F16" s="79">
        <v>1079</v>
      </c>
      <c r="G16" s="80">
        <f t="shared" si="0"/>
        <v>2358</v>
      </c>
      <c r="H16" s="63"/>
    </row>
    <row r="17" spans="2:8" x14ac:dyDescent="0.2">
      <c r="B17" s="59" t="s">
        <v>53</v>
      </c>
      <c r="C17" s="155" t="s">
        <v>105</v>
      </c>
      <c r="D17" s="156"/>
      <c r="E17" s="79">
        <v>1202</v>
      </c>
      <c r="F17" s="79">
        <v>923</v>
      </c>
      <c r="G17" s="80">
        <f t="shared" si="0"/>
        <v>2125</v>
      </c>
      <c r="H17" s="63"/>
    </row>
    <row r="18" spans="2:8" x14ac:dyDescent="0.2">
      <c r="B18" s="59" t="s">
        <v>56</v>
      </c>
      <c r="C18" s="155" t="s">
        <v>106</v>
      </c>
      <c r="D18" s="156"/>
      <c r="E18" s="79">
        <v>3006</v>
      </c>
      <c r="F18" s="79">
        <v>2016</v>
      </c>
      <c r="G18" s="80">
        <f t="shared" si="0"/>
        <v>5022</v>
      </c>
      <c r="H18" s="63"/>
    </row>
    <row r="19" spans="2:8" x14ac:dyDescent="0.2">
      <c r="B19" s="59" t="s">
        <v>59</v>
      </c>
      <c r="C19" s="155" t="s">
        <v>107</v>
      </c>
      <c r="D19" s="156"/>
      <c r="E19" s="79">
        <v>2929</v>
      </c>
      <c r="F19" s="79">
        <v>2849</v>
      </c>
      <c r="G19" s="80">
        <f t="shared" si="0"/>
        <v>5778</v>
      </c>
      <c r="H19" s="63"/>
    </row>
    <row r="20" spans="2:8" x14ac:dyDescent="0.2">
      <c r="B20" s="59" t="s">
        <v>62</v>
      </c>
      <c r="C20" s="155" t="s">
        <v>108</v>
      </c>
      <c r="D20" s="156"/>
      <c r="E20" s="79">
        <v>6386</v>
      </c>
      <c r="F20" s="79">
        <v>5001</v>
      </c>
      <c r="G20" s="80">
        <f t="shared" si="0"/>
        <v>11387</v>
      </c>
      <c r="H20" s="63"/>
    </row>
    <row r="21" spans="2:8" x14ac:dyDescent="0.2">
      <c r="B21" s="59" t="s">
        <v>65</v>
      </c>
      <c r="C21" s="155" t="s">
        <v>109</v>
      </c>
      <c r="D21" s="156"/>
      <c r="E21" s="79">
        <v>1521</v>
      </c>
      <c r="F21" s="79">
        <v>1483</v>
      </c>
      <c r="G21" s="80">
        <f t="shared" si="0"/>
        <v>3004</v>
      </c>
      <c r="H21" s="63"/>
    </row>
    <row r="22" spans="2:8" x14ac:dyDescent="0.2">
      <c r="B22" s="59" t="s">
        <v>68</v>
      </c>
      <c r="C22" s="155" t="s">
        <v>110</v>
      </c>
      <c r="D22" s="156"/>
      <c r="E22" s="79">
        <v>2588</v>
      </c>
      <c r="F22" s="79">
        <v>2206</v>
      </c>
      <c r="G22" s="80">
        <f t="shared" si="0"/>
        <v>4794</v>
      </c>
      <c r="H22" s="63"/>
    </row>
    <row r="23" spans="2:8" x14ac:dyDescent="0.2">
      <c r="B23" s="59" t="s">
        <v>71</v>
      </c>
      <c r="C23" s="155" t="s">
        <v>111</v>
      </c>
      <c r="D23" s="156"/>
      <c r="E23" s="79">
        <v>8118</v>
      </c>
      <c r="F23" s="79">
        <v>8022</v>
      </c>
      <c r="G23" s="80">
        <f t="shared" si="0"/>
        <v>16140</v>
      </c>
      <c r="H23" s="63"/>
    </row>
    <row r="24" spans="2:8" x14ac:dyDescent="0.2">
      <c r="B24" s="59" t="s">
        <v>74</v>
      </c>
      <c r="C24" s="155" t="s">
        <v>112</v>
      </c>
      <c r="D24" s="156"/>
      <c r="E24" s="79">
        <v>3952</v>
      </c>
      <c r="F24" s="79">
        <v>3578</v>
      </c>
      <c r="G24" s="80">
        <f t="shared" si="0"/>
        <v>7530</v>
      </c>
      <c r="H24" s="63"/>
    </row>
    <row r="25" spans="2:8" x14ac:dyDescent="0.2">
      <c r="B25" s="59" t="s">
        <v>77</v>
      </c>
      <c r="C25" s="155" t="s">
        <v>113</v>
      </c>
      <c r="D25" s="156"/>
      <c r="E25" s="79">
        <v>1867</v>
      </c>
      <c r="F25" s="79">
        <v>1542</v>
      </c>
      <c r="G25" s="80">
        <f t="shared" si="0"/>
        <v>3409</v>
      </c>
      <c r="H25" s="63"/>
    </row>
    <row r="26" spans="2:8" x14ac:dyDescent="0.2">
      <c r="B26" s="59" t="s">
        <v>80</v>
      </c>
      <c r="C26" s="155" t="s">
        <v>114</v>
      </c>
      <c r="D26" s="156"/>
      <c r="E26" s="79">
        <v>3459</v>
      </c>
      <c r="F26" s="79">
        <v>2450</v>
      </c>
      <c r="G26" s="80">
        <f t="shared" si="0"/>
        <v>5909</v>
      </c>
      <c r="H26" s="63"/>
    </row>
    <row r="27" spans="2:8" x14ac:dyDescent="0.2">
      <c r="B27" s="59" t="s">
        <v>83</v>
      </c>
      <c r="C27" s="155" t="s">
        <v>115</v>
      </c>
      <c r="D27" s="156"/>
      <c r="E27" s="79">
        <v>30410</v>
      </c>
      <c r="F27" s="79">
        <v>28942</v>
      </c>
      <c r="G27" s="80">
        <f t="shared" si="0"/>
        <v>59352</v>
      </c>
      <c r="H27" s="63"/>
    </row>
    <row r="28" spans="2:8" ht="20.25" customHeight="1" x14ac:dyDescent="0.2">
      <c r="B28" s="166" t="s">
        <v>19</v>
      </c>
      <c r="C28" s="167"/>
      <c r="D28" s="168"/>
      <c r="E28" s="81">
        <f>SUM(E7:E27)</f>
        <v>96929</v>
      </c>
      <c r="F28" s="81">
        <f>SUM(F7:F27)</f>
        <v>83905</v>
      </c>
      <c r="G28" s="81">
        <f>SUM(G7:G27)</f>
        <v>180834</v>
      </c>
      <c r="H28" s="64"/>
    </row>
    <row r="54" spans="1:8" ht="24.75" customHeight="1" x14ac:dyDescent="0.2">
      <c r="A54" s="172" t="s">
        <v>123</v>
      </c>
      <c r="B54" s="172"/>
      <c r="C54" s="172"/>
      <c r="D54" s="172"/>
      <c r="E54" s="172"/>
      <c r="F54" s="172"/>
      <c r="G54" s="172"/>
      <c r="H54" s="172"/>
    </row>
    <row r="55" spans="1:8" ht="68.25" customHeight="1" x14ac:dyDescent="0.2">
      <c r="A55" s="171" t="s">
        <v>124</v>
      </c>
      <c r="B55" s="171"/>
      <c r="C55" s="171"/>
      <c r="D55" s="171"/>
      <c r="E55" s="171"/>
      <c r="F55" s="171"/>
      <c r="G55" s="171"/>
      <c r="H55" s="171"/>
    </row>
    <row r="56" spans="1:8" ht="25.5" customHeight="1" x14ac:dyDescent="0.2">
      <c r="A56" s="173" t="s">
        <v>125</v>
      </c>
      <c r="B56" s="173"/>
      <c r="C56" s="173"/>
      <c r="D56" s="173"/>
      <c r="E56" s="173"/>
      <c r="F56" s="173"/>
      <c r="G56" s="173"/>
      <c r="H56" s="173"/>
    </row>
    <row r="57" spans="1:8" x14ac:dyDescent="0.2">
      <c r="A57" s="5" t="s">
        <v>136</v>
      </c>
    </row>
  </sheetData>
  <mergeCells count="29">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C5:D5"/>
    <mergeCell ref="C6:D6"/>
    <mergeCell ref="C7:D7"/>
    <mergeCell ref="C8:D8"/>
    <mergeCell ref="C9:D9"/>
    <mergeCell ref="C10:D10"/>
    <mergeCell ref="C11:D11"/>
    <mergeCell ref="C12:D12"/>
    <mergeCell ref="C13:D13"/>
  </mergeCells>
  <conditionalFormatting sqref="G7:G27">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7">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G7:G27</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2025-05-13T07:24:19Z</cp:lastPrinted>
  <dcterms:created xsi:type="dcterms:W3CDTF">2016-10-06T08:05:06Z</dcterms:created>
  <dcterms:modified xsi:type="dcterms:W3CDTF">2025-05-13T07:24:26Z</dcterms:modified>
</cp:coreProperties>
</file>