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charts/style1.xml" ContentType="application/vnd.ms-office.chartstyle+xml"/>
  <Override PartName="/xl/charts/colors1.xml" ContentType="application/vnd.ms-office.chartcolorstyle+xml"/>
  <Override PartName="/xl/drawings/drawing6.xml" ContentType="application/vnd.openxmlformats-officedocument.drawing+xml"/>
  <Override PartName="/xl/charts/chart6.xml" ContentType="application/vnd.openxmlformats-officedocument.drawingml.chart+xml"/>
  <Override PartName="/xl/charts/style2.xml" ContentType="application/vnd.ms-office.chartstyle+xml"/>
  <Override PartName="/xl/charts/colors2.xml" ContentType="application/vnd.ms-office.chartcolorstyle+xml"/>
  <Override PartName="/xl/drawings/drawing7.xml" ContentType="application/vnd.openxmlformats-officedocument.drawing+xml"/>
  <Override PartName="/xl/charts/chart7.xml" ContentType="application/vnd.openxmlformats-officedocument.drawingml.chart+xml"/>
  <Override PartName="/xl/charts/style3.xml" ContentType="application/vnd.ms-office.chartstyle+xml"/>
  <Override PartName="/xl/charts/colors3.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hzmo-fs2\HZMO-FS2\FS\Mih\Plan i analiza\Statistika\MJESEČNE TABLICE - ažurirati nakon obrade\WEB stranica\Osiguranici - 4 tablice\2025\"/>
    </mc:Choice>
  </mc:AlternateContent>
  <bookViews>
    <workbookView xWindow="480" yWindow="30" windowWidth="18195" windowHeight="11310"/>
  </bookViews>
  <sheets>
    <sheet name="T 1." sheetId="1" r:id="rId1"/>
    <sheet name="T 2." sheetId="2" r:id="rId2"/>
    <sheet name="T 3." sheetId="3" r:id="rId3"/>
    <sheet name="T 4." sheetId="4" r:id="rId4"/>
    <sheet name="T 5." sheetId="5" r:id="rId5"/>
    <sheet name="T 6." sheetId="6" r:id="rId6"/>
    <sheet name="T 7." sheetId="8" r:id="rId7"/>
  </sheets>
  <definedNames>
    <definedName name="_xlnm.Print_Area" localSheetId="0">'T 1.'!$A$1:$G$59</definedName>
    <definedName name="_xlnm.Print_Area" localSheetId="1">'T 2.'!$A$1:$I$52</definedName>
    <definedName name="_xlnm.Print_Area" localSheetId="2">'T 3.'!$A$1:$H$55</definedName>
    <definedName name="_xlnm.Print_Area" localSheetId="3">'T 4.'!$A$1:$L$52</definedName>
    <definedName name="_xlnm.Print_Area" localSheetId="4">'T 5.'!$A$1:$F$57</definedName>
    <definedName name="_xlnm.Print_Area" localSheetId="5">'T 6.'!$A$1:$H$63</definedName>
    <definedName name="_xlnm.Print_Area" localSheetId="6">'T 7.'!$A$1:$H$57</definedName>
  </definedNames>
  <calcPr calcId="162913"/>
</workbook>
</file>

<file path=xl/calcChain.xml><?xml version="1.0" encoding="utf-8"?>
<calcChain xmlns="http://schemas.openxmlformats.org/spreadsheetml/2006/main">
  <c r="G17" i="3" l="1"/>
  <c r="F16" i="5"/>
  <c r="F7" i="5" l="1"/>
  <c r="F8" i="5"/>
  <c r="F9" i="5"/>
  <c r="F10" i="5"/>
  <c r="F11" i="5"/>
  <c r="F12" i="5"/>
  <c r="F13" i="5"/>
  <c r="F14" i="5"/>
  <c r="F15" i="5"/>
  <c r="F17" i="5"/>
  <c r="F18" i="5"/>
  <c r="F19" i="5"/>
  <c r="F20" i="5"/>
  <c r="F21" i="5"/>
  <c r="F22" i="5"/>
  <c r="F23" i="5"/>
  <c r="F24" i="5"/>
  <c r="F25" i="5"/>
  <c r="F26" i="5"/>
  <c r="F27" i="5"/>
  <c r="F28" i="5"/>
  <c r="G8" i="8" l="1"/>
  <c r="G9" i="8"/>
  <c r="G10" i="8"/>
  <c r="G11" i="8"/>
  <c r="G12" i="8"/>
  <c r="G13" i="8"/>
  <c r="G14" i="8"/>
  <c r="G15" i="8"/>
  <c r="G16" i="8"/>
  <c r="G17" i="8"/>
  <c r="G18" i="8"/>
  <c r="G19" i="8"/>
  <c r="G20" i="8"/>
  <c r="G21" i="8"/>
  <c r="G22" i="8"/>
  <c r="G23" i="8"/>
  <c r="G24" i="8"/>
  <c r="G25" i="8"/>
  <c r="G26" i="8"/>
  <c r="G27" i="8"/>
  <c r="G7" i="8"/>
  <c r="G8" i="6" l="1"/>
  <c r="G9" i="6"/>
  <c r="G10" i="6"/>
  <c r="G11" i="6"/>
  <c r="G12" i="6"/>
  <c r="G13" i="6"/>
  <c r="G14" i="6"/>
  <c r="G15" i="6"/>
  <c r="G16" i="6"/>
  <c r="G17" i="6"/>
  <c r="G18" i="6"/>
  <c r="G19" i="6"/>
  <c r="G20" i="6"/>
  <c r="G21" i="6"/>
  <c r="G22" i="6"/>
  <c r="G23" i="6"/>
  <c r="G24" i="6"/>
  <c r="G25" i="6"/>
  <c r="G26" i="6"/>
  <c r="G27" i="6"/>
  <c r="G7" i="6"/>
  <c r="F6" i="5"/>
  <c r="K8" i="4"/>
  <c r="K9" i="4"/>
  <c r="K10" i="4"/>
  <c r="K11" i="4"/>
  <c r="K12" i="4"/>
  <c r="K13" i="4"/>
  <c r="K14" i="4"/>
  <c r="K15" i="4"/>
  <c r="K16" i="4"/>
  <c r="K17" i="4"/>
  <c r="K18" i="4"/>
  <c r="K19" i="4"/>
  <c r="K20" i="4"/>
  <c r="K21" i="4"/>
  <c r="K22" i="4"/>
  <c r="K23" i="4"/>
  <c r="K24" i="4"/>
  <c r="K25" i="4"/>
  <c r="K26" i="4"/>
  <c r="K27" i="4"/>
  <c r="K7" i="4"/>
  <c r="G8" i="3"/>
  <c r="G9" i="3"/>
  <c r="G10" i="3"/>
  <c r="G11" i="3"/>
  <c r="G12" i="3"/>
  <c r="G13" i="3"/>
  <c r="G14" i="3"/>
  <c r="G15" i="3"/>
  <c r="G16" i="3"/>
  <c r="G18" i="3"/>
  <c r="G19" i="3"/>
  <c r="G20" i="3"/>
  <c r="G21" i="3"/>
  <c r="G22" i="3"/>
  <c r="G23" i="3"/>
  <c r="G24" i="3"/>
  <c r="G25" i="3"/>
  <c r="G26" i="3"/>
  <c r="G27" i="3"/>
  <c r="G28" i="3"/>
  <c r="G29" i="3"/>
  <c r="G7" i="3"/>
  <c r="H8" i="2" l="1"/>
  <c r="H9" i="2"/>
  <c r="H10" i="2"/>
  <c r="H11" i="2"/>
  <c r="H12" i="2"/>
  <c r="H13" i="2"/>
  <c r="H7" i="2"/>
  <c r="F9" i="1"/>
  <c r="F10" i="1"/>
  <c r="F11" i="1"/>
  <c r="F12" i="1"/>
  <c r="F13" i="1"/>
  <c r="F14" i="1"/>
  <c r="F8" i="1"/>
  <c r="G28" i="8" l="1"/>
  <c r="F28" i="8"/>
  <c r="E28" i="8"/>
  <c r="F28" i="6"/>
  <c r="G28" i="6"/>
  <c r="E28" i="6"/>
  <c r="E29" i="5" l="1"/>
  <c r="F29" i="5"/>
  <c r="D29" i="5"/>
  <c r="E28" i="4"/>
  <c r="F28" i="4"/>
  <c r="G28" i="4"/>
  <c r="H28" i="4"/>
  <c r="I28" i="4"/>
  <c r="J28" i="4"/>
  <c r="K28" i="4"/>
  <c r="D28" i="4"/>
  <c r="F30" i="3"/>
  <c r="G30" i="3"/>
  <c r="E30" i="3"/>
  <c r="E14" i="2" l="1"/>
  <c r="F14" i="2"/>
  <c r="G14" i="2"/>
  <c r="H14" i="2"/>
  <c r="D14" i="2"/>
  <c r="E15" i="1"/>
  <c r="F15" i="1"/>
  <c r="D15" i="1"/>
  <c r="G4" i="8" l="1"/>
  <c r="G4" i="6"/>
  <c r="F3" i="5"/>
  <c r="M29" i="3" l="1"/>
  <c r="M30" i="3"/>
  <c r="K3" i="4" l="1"/>
  <c r="G4" i="3"/>
  <c r="P23" i="4"/>
  <c r="P24" i="4" l="1"/>
  <c r="P28" i="4"/>
  <c r="P27" i="4"/>
  <c r="P25" i="4"/>
  <c r="P26" i="4"/>
  <c r="P22" i="4"/>
  <c r="P8" i="2"/>
  <c r="P9" i="2"/>
  <c r="P11" i="2"/>
  <c r="P14" i="2"/>
  <c r="S8" i="4"/>
  <c r="S10" i="4"/>
  <c r="S12" i="4"/>
  <c r="S14" i="4"/>
  <c r="P10" i="2"/>
  <c r="S9" i="4"/>
  <c r="S11" i="4"/>
  <c r="S13" i="4"/>
  <c r="P13" i="2"/>
  <c r="S15" i="4" l="1"/>
  <c r="O28" i="4"/>
  <c r="P12" i="2" l="1"/>
</calcChain>
</file>

<file path=xl/connections.xml><?xml version="1.0" encoding="utf-8"?>
<connections xmlns="http://schemas.openxmlformats.org/spreadsheetml/2006/main">
  <connection id="1" sourceFile="C:\Users\zgordana3\Documents\A    STATISTIČKE INFORMACIJE\2022\Statističke informacije -  7 - 2022 - 31.07.2022.xlsm" keepAlive="1" name="Statističke informacije -  7 - 2022 - 31.07.2022" type="5" refreshedVersion="0" new="1" background="1">
    <dbPr connection="Provider=Microsoft.ACE.OLEDB.12.0;Password=&quot;&quot;;User ID=Admin;Data Source=C:\Users\zgordana3\Documents\A    STATISTIČKE INFORMACIJE\2022\Statističke informacije -  7 - 2022 - 31.07.2022.xlsm;Mode=Share Deny Write;Extended Properties=&quot;HDR=YES;&quot;;Jet OLEDB:System database=&quot;&quot;;Jet OLEDB:Registry Path=&quot;&quot;;Jet OLEDB:Database Password=&quot;&quot;;Jet OLEDB:Engine Type=37;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1$'" commandType="3"/>
  </connection>
</connections>
</file>

<file path=xl/sharedStrings.xml><?xml version="1.0" encoding="utf-8"?>
<sst xmlns="http://schemas.openxmlformats.org/spreadsheetml/2006/main" count="370" uniqueCount="140">
  <si>
    <t>Tablica 2.</t>
  </si>
  <si>
    <t>Red. br.</t>
  </si>
  <si>
    <t>Muškarci</t>
  </si>
  <si>
    <t>Žene</t>
  </si>
  <si>
    <t>Ukupno</t>
  </si>
  <si>
    <t>1.</t>
  </si>
  <si>
    <t>Radnici kod pravnih osoba</t>
  </si>
  <si>
    <t>2.</t>
  </si>
  <si>
    <t>Radnici kod fizičkih osoba</t>
  </si>
  <si>
    <t>3.</t>
  </si>
  <si>
    <t>Obrtnici</t>
  </si>
  <si>
    <t>4.</t>
  </si>
  <si>
    <t>Poljoprivrednici</t>
  </si>
  <si>
    <t>5.</t>
  </si>
  <si>
    <t xml:space="preserve">Samostalne profesionalne djelatnosti </t>
  </si>
  <si>
    <t>6.</t>
  </si>
  <si>
    <t>Osiguranici zaposleni kod međunarodnih organizacija u inozemstvu i hrvatski državljani zaposleni na teritoriju RH kod poslodavaca sa sjedištem u inozemstvu</t>
  </si>
  <si>
    <t>7.</t>
  </si>
  <si>
    <t>Produženo osiguranje</t>
  </si>
  <si>
    <t>UKUPNO</t>
  </si>
  <si>
    <t>Tablica 3.</t>
  </si>
  <si>
    <t>Osiguranici mlađi
od 40 godina</t>
  </si>
  <si>
    <t>Osiguranici koji imaju
 40 godina ili više, a manje od 50 godina</t>
  </si>
  <si>
    <t>Osiguranici koji imaju
 50 godina ili više, a manje od 60 godina</t>
  </si>
  <si>
    <t>Osiguranici koji imaju
60 godina i više</t>
  </si>
  <si>
    <t>kontrola</t>
  </si>
  <si>
    <t>OSIGURANICI PREMA DJELATNOSTI I SPOLU</t>
  </si>
  <si>
    <t>Tablica 4.</t>
  </si>
  <si>
    <t>Područja</t>
  </si>
  <si>
    <t>A</t>
  </si>
  <si>
    <t>B</t>
  </si>
  <si>
    <t>C</t>
  </si>
  <si>
    <t>D</t>
  </si>
  <si>
    <t>E</t>
  </si>
  <si>
    <t>F</t>
  </si>
  <si>
    <t>G</t>
  </si>
  <si>
    <t>8.</t>
  </si>
  <si>
    <t>H</t>
  </si>
  <si>
    <t>9.</t>
  </si>
  <si>
    <t>I</t>
  </si>
  <si>
    <t>10.</t>
  </si>
  <si>
    <t>J</t>
  </si>
  <si>
    <t>11.</t>
  </si>
  <si>
    <t>K</t>
  </si>
  <si>
    <t>12.</t>
  </si>
  <si>
    <t>L</t>
  </si>
  <si>
    <t>13.</t>
  </si>
  <si>
    <t>M</t>
  </si>
  <si>
    <t>14.</t>
  </si>
  <si>
    <t>N</t>
  </si>
  <si>
    <t>15.</t>
  </si>
  <si>
    <t>O</t>
  </si>
  <si>
    <t>16.</t>
  </si>
  <si>
    <t>P</t>
  </si>
  <si>
    <t>17.</t>
  </si>
  <si>
    <t>Q</t>
  </si>
  <si>
    <t>18.</t>
  </si>
  <si>
    <t>R</t>
  </si>
  <si>
    <t>19.</t>
  </si>
  <si>
    <t>S</t>
  </si>
  <si>
    <t>20.</t>
  </si>
  <si>
    <t>T</t>
  </si>
  <si>
    <t>21.</t>
  </si>
  <si>
    <t>U</t>
  </si>
  <si>
    <t>22.</t>
  </si>
  <si>
    <t>Nepoznate - neprevedene šifre djelatnosti</t>
  </si>
  <si>
    <t>Redni broj</t>
  </si>
  <si>
    <t>Županija</t>
  </si>
  <si>
    <t>Radnici kod
pravnih osoba</t>
  </si>
  <si>
    <t>Radnici kod
fizičkih osoba</t>
  </si>
  <si>
    <t>Samostalne profesionalne
djelatnosti</t>
  </si>
  <si>
    <t>Osiguranici zaposleni kod međ. org. u inozemstvu i hrvatski državljani zaposleni na teritoriju RH kod poslodavaca sa sjedištem u inozemstvu</t>
  </si>
  <si>
    <t>Produženo
osiguranje</t>
  </si>
  <si>
    <t>Zagrebačka</t>
  </si>
  <si>
    <t>Krapinsko-zagorska</t>
  </si>
  <si>
    <t>Sisačko-moslavačka</t>
  </si>
  <si>
    <t>Karlovačka</t>
  </si>
  <si>
    <t>Varaždinska</t>
  </si>
  <si>
    <t>Koprivničko-križevačka</t>
  </si>
  <si>
    <t>Bjelovarsko-bilogorska</t>
  </si>
  <si>
    <t>Primorsko-goranska</t>
  </si>
  <si>
    <t>Ličko-senjska</t>
  </si>
  <si>
    <t>Virovitičko-podravska</t>
  </si>
  <si>
    <t>Požeško-slavonska</t>
  </si>
  <si>
    <t>Brodsko-posavska</t>
  </si>
  <si>
    <t>Zadarska</t>
  </si>
  <si>
    <t>Osječko-baranjska</t>
  </si>
  <si>
    <t>Šibensko-kninska</t>
  </si>
  <si>
    <t>Vukovarsko-srijemska</t>
  </si>
  <si>
    <t>Splitsko-dalmatinska</t>
  </si>
  <si>
    <t>Istarska</t>
  </si>
  <si>
    <t>Dubrovačko-neretvanska</t>
  </si>
  <si>
    <t>Međimurska</t>
  </si>
  <si>
    <t>Grad Zagreb</t>
  </si>
  <si>
    <t>Tablica 1.</t>
  </si>
  <si>
    <t>Tablica 5.</t>
  </si>
  <si>
    <t>Tablica 6.</t>
  </si>
  <si>
    <t>Tablica 8.</t>
  </si>
  <si>
    <r>
      <t>Poslodavac koji </t>
    </r>
    <r>
      <rPr>
        <b/>
        <sz val="9"/>
        <color rgb="FF333333"/>
        <rFont val="Calibri"/>
        <family val="2"/>
        <charset val="238"/>
      </rPr>
      <t xml:space="preserve">od 1. siječnja 2015. zaposli </t>
    </r>
    <r>
      <rPr>
        <b/>
        <sz val="9"/>
        <color rgb="FFFF0000"/>
        <rFont val="Calibri"/>
        <family val="2"/>
        <charset val="238"/>
      </rPr>
      <t>radnika mlađeg od 30 godina</t>
    </r>
    <r>
      <rPr>
        <sz val="9"/>
        <color rgb="FFFF0000"/>
        <rFont val="Calibri"/>
        <family val="2"/>
        <charset val="238"/>
      </rPr>
      <t> </t>
    </r>
    <r>
      <rPr>
        <sz val="9"/>
        <color rgb="FF333333"/>
        <rFont val="Calibri"/>
        <family val="2"/>
        <charset val="238"/>
      </rPr>
      <t>za tog je radnika oslobođen plaćanja doprinosa na plaću do pet godina. </t>
    </r>
  </si>
  <si>
    <r>
      <t xml:space="preserve">Pretpostavka za korištenje olakšice ispunjenje je sljedećih kumulativnih uvjeta: da je na dan prijave na mirovinsko i zdravstveno osiguranje, tj. na dan početka radnog odnosa </t>
    </r>
    <r>
      <rPr>
        <i/>
        <sz val="9"/>
        <color rgb="FFFF0000"/>
        <rFont val="Calibri"/>
        <family val="2"/>
        <charset val="238"/>
      </rPr>
      <t>radnik mlađi od 30 godina</t>
    </r>
    <r>
      <rPr>
        <sz val="9"/>
        <color rgb="FFFF0000"/>
        <rFont val="Calibri"/>
        <family val="2"/>
        <charset val="238"/>
      </rPr>
      <t xml:space="preserve"> </t>
    </r>
    <r>
      <rPr>
        <sz val="9"/>
        <color rgb="FF333333"/>
        <rFont val="Calibri"/>
        <family val="2"/>
        <charset val="238"/>
      </rPr>
      <t>(može imati najviše 29 godina, 11 mjeseci i 29 dana); da se radnika zapošljava na neodređeno vrijeme, na puno ili nepuno radno vrijeme, te da radnik nije bio ranije zaposlen kod istog poslodavca na neodređeno vrijeme, ali nije smetnja ako je bio zaposlen na određeno vrijeme ni ako je kod odnosnog poslodavca bio na stručnom osposobljavanju bez zasnivanja radnog odnosa.</t>
    </r>
  </si>
  <si>
    <r>
      <t>U slučaju zapošljavanja navedenih osoba ne postoji obveza obračunavanja i plaćanja doprinosa na osnovicu, i to doprinosa za zdravstveno osiguranje (16,5%) u trajanju </t>
    </r>
    <r>
      <rPr>
        <b/>
        <sz val="9"/>
        <color rgb="FF303030"/>
        <rFont val="Calibri"/>
        <family val="2"/>
        <charset val="238"/>
        <scheme val="minor"/>
      </rPr>
      <t>do pet godina</t>
    </r>
    <r>
      <rPr>
        <sz val="9"/>
        <color rgb="FF303030"/>
        <rFont val="Calibri"/>
        <family val="2"/>
        <charset val="238"/>
        <scheme val="minor"/>
      </rPr>
      <t>.</t>
    </r>
  </si>
  <si>
    <r>
      <t xml:space="preserve">OSIGURANICI  </t>
    </r>
    <r>
      <rPr>
        <b/>
        <sz val="10"/>
        <color rgb="FFFF0000"/>
        <rFont val="Calibri"/>
        <family val="2"/>
        <charset val="238"/>
        <scheme val="minor"/>
      </rPr>
      <t>DO DOBI OD 30 GODINA</t>
    </r>
    <r>
      <rPr>
        <b/>
        <sz val="10"/>
        <color theme="1"/>
        <rFont val="Calibri"/>
        <family val="2"/>
        <charset val="238"/>
        <scheme val="minor"/>
      </rPr>
      <t xml:space="preserve"> ZA KOJE JE POSLODAVAC OSLOBOĐEN PLAĆANJA DOPRINOSA NA PLAĆU 
DO PET GODINA PREMA ŽUPANIJAMA I SPOLU </t>
    </r>
  </si>
  <si>
    <t>OSIGURANICI PREMA ŽUPANIJAMA I KATEGORIJAMA OSIGURANJA</t>
  </si>
  <si>
    <t>OSIGURANICI PREMA KATEGORIJAMA OSIGURANJA I GODINAMA ŽIVOTA</t>
  </si>
  <si>
    <t>OSIGURANICI PREMA KATEGORIJAMA OSIGURANJA I SPOLU</t>
  </si>
  <si>
    <t xml:space="preserve">Kategorije osiguranja </t>
  </si>
  <si>
    <t xml:space="preserve">K a t e g o r i j e      o  s  i  g  u  r  a  nj  a </t>
  </si>
  <si>
    <t>Hrvatski zavod za mirovinsko osiguranje (u daljnjem tekstu: Zavod) vodi evidenciju osiguranika prema općini rada, a ne prebivališta. Zaposleni su definirani svojim brojem u službenim statistikama Državnog zavoda za statistiku, središnjeg tijela za statistiku RH. 
Zavod u svojim statističkim evidencijama, uz osiguranike kod pravnih i fizičkih osoba te osiguranike obrtnike, poljoprivrednike, osiguranike samostalnih profesionalnih djelatnosti vodi i osiguranike s otvorenom prijavom na osiguranje, poput osoba na stručnom osposobljavanju, osoba s produženim osiguranjem i drugo. Te se osobe ne mogu smatrati zaposlenima i Državni zavod za statistiku ne uključuje ih u svoja izvješća o broju zaposlenih. Jedina dva službena izvora na temelju kojih se može govoriti o padu ili rastu zaposlenosti podaci su Državnog zavoda za statistiku (DZS) o broju zaposlenih, koje DZS prikuplja iz poreznih obrazaca, JOPPD-a i Anketa o radnoj snazi.</t>
  </si>
  <si>
    <t xml:space="preserve">KORISNICI STAROSNIH, PRIJEVREMENIH STAROSNIH I OBITELJSKIH MIROVINA OSTVARENIH PREMA ZOMO-u, 
DVO-u I ZOHBDR-u KOJI RADE DO POLOVICE PUNOG RADNOG VREMENA I PRIMAJU MIROVINU 
PREMA DJELATNOSTIMA I SPOLU </t>
  </si>
  <si>
    <t xml:space="preserve">KORISNICI STAROSNIH, PRIJEVREMENIH STAROSNIH I OBITELJSKIH MIROVINA OSTVARENIH PREMA ZOMO-u, 
DVO-u I ZOHBDR-u KOJI RADE DO POLOVICE PUNOG RADNOG VREMENA I PRIMAJU MIROVINU 
PREMA ŽUPANIJAMA I SPOLU </t>
  </si>
  <si>
    <t>Od siječnja 2025. mjera je ugašena.</t>
  </si>
  <si>
    <t>Stanje
30. lipnja 2025.</t>
  </si>
  <si>
    <t>Stanje: 30. lipnja 2025.</t>
  </si>
  <si>
    <t>Nacionalna klasifikacija djelatnosti - NKD 2025.</t>
  </si>
  <si>
    <t>POLJOPRIVREDA, ŠUMARSTVO I RIBARSTVO</t>
  </si>
  <si>
    <t>RUDARSTVO I VAĐENJE</t>
  </si>
  <si>
    <t>PRERAĐIVAČKA INDUSTRIJA</t>
  </si>
  <si>
    <t>OPSKRBA ELEKTRIČNOM ENERGIJOM, PLINOM, PAROM I KLIMATIZACIJA</t>
  </si>
  <si>
    <t xml:space="preserve">OPSKRBA VODOM; UKLANJANJE OTPADNIH VODA, GOSPODARENJE OTPADOM TE DJELATNOSTI SANACIJE OKOLIŠA </t>
  </si>
  <si>
    <t>GRAĐEVINARSTVO</t>
  </si>
  <si>
    <t>TRGOVINA NA VELIKO I NA MALO</t>
  </si>
  <si>
    <t>PRIJEVOZ I SKLADIŠTENJE</t>
  </si>
  <si>
    <t>SMJEŠTAJ TE PRIPREMA I USLUŽIVANJE HRANE</t>
  </si>
  <si>
    <t>IZDAVAČKE DJELATNOSTI, DJELATNOSTI EMITIRANJA TE PROIZVODNJE I DISTRIBUCIJE SADRŽAJA</t>
  </si>
  <si>
    <t>TELEKOMUNIKACIJE, RAČUNALNO PROGRAMIRANJE, SAVJETOVANJE, RAČUNALNA INFRASTRUKTURA I OSTALE INFORMACIJSKE USLUŽNE DJELATNOSTI</t>
  </si>
  <si>
    <t>FINANCIJSKE DJELATNOSTI I DJELATNOSTI OSIGURANJA</t>
  </si>
  <si>
    <t>POSLOVANJE NEKRETNINAMA</t>
  </si>
  <si>
    <t>STRUČNE, ZNANSTVENE I TEHNIČKE DJELATNOSTI</t>
  </si>
  <si>
    <t>ADMINISTRATIVNE I POMOĆNE USLUŽNE DJELATNOSTI</t>
  </si>
  <si>
    <t>JAVNA UPRAVA I OBRANA; OBVEZNO SOCIJALNO OSIGURANJE</t>
  </si>
  <si>
    <t>OBRAZOVANJE</t>
  </si>
  <si>
    <t>DJELATNOSTI ZDRAVSTVENE ZAŠTITE I SOCIJALNE SKRBI</t>
  </si>
  <si>
    <t>UMJETNOST, SPORT I REKREACIJA</t>
  </si>
  <si>
    <t>OSTALE USLUŽNE DJELATNOSTI</t>
  </si>
  <si>
    <t>DJELATNOSTI KUĆANSTAVA KAO POSLODAVACA I DJELATNOSTI KUĆANSTAVA KOJA PROIZVODE RAZLIČITU ROBU I OBAVLJAJU RAZLIČITE USLUGE ZA VLASTITE POTREBE</t>
  </si>
  <si>
    <t>V</t>
  </si>
  <si>
    <t>DJELATNOSTI IZVANTERITORIJALNIH ORGANIZACIJA I TIJELA</t>
  </si>
  <si>
    <t>23.</t>
  </si>
  <si>
    <t>Osiguranici se od 12. lipnja 2025. u administrativnim izvorima podataka vode prema Nacionalnoj klasifikaciji djelatnosti 2025. (NN 47/2024)</t>
  </si>
  <si>
    <t xml:space="preserve">* Od siječnja 2025. mjera je ugašena.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</si>
</sst>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000"/>
    <numFmt numFmtId="165" formatCode="00"/>
    <numFmt numFmtId="166" formatCode="0&quot;.&quot;00&quot;.&quot;00"/>
  </numFmts>
  <fonts count="51" x14ac:knownFonts="1">
    <font>
      <sz val="11"/>
      <color theme="1"/>
      <name val="Calibri"/>
      <family val="2"/>
      <charset val="238"/>
      <scheme val="minor"/>
    </font>
    <font>
      <sz val="10"/>
      <name val="Arial"/>
      <family val="2"/>
      <charset val="238"/>
    </font>
    <font>
      <sz val="9"/>
      <color theme="1"/>
      <name val="Calibri"/>
      <family val="2"/>
      <charset val="238"/>
      <scheme val="minor"/>
    </font>
    <font>
      <sz val="11"/>
      <color indexed="8"/>
      <name val="Calibri"/>
      <family val="2"/>
      <charset val="238"/>
    </font>
    <font>
      <sz val="11"/>
      <color indexed="9"/>
      <name val="Calibri"/>
      <family val="2"/>
      <charset val="238"/>
    </font>
    <font>
      <sz val="11"/>
      <color indexed="20"/>
      <name val="Calibri"/>
      <family val="2"/>
      <charset val="238"/>
    </font>
    <font>
      <b/>
      <sz val="11"/>
      <color indexed="52"/>
      <name val="Calibri"/>
      <family val="2"/>
      <charset val="238"/>
    </font>
    <font>
      <b/>
      <sz val="11"/>
      <color indexed="9"/>
      <name val="Calibri"/>
      <family val="2"/>
      <charset val="238"/>
    </font>
    <font>
      <sz val="11"/>
      <color indexed="17"/>
      <name val="Calibri"/>
      <family val="2"/>
      <charset val="238"/>
    </font>
    <font>
      <i/>
      <sz val="11"/>
      <color indexed="23"/>
      <name val="Calibri"/>
      <family val="2"/>
      <charset val="238"/>
    </font>
    <font>
      <b/>
      <sz val="15"/>
      <color indexed="56"/>
      <name val="Calibri"/>
      <family val="2"/>
      <charset val="238"/>
    </font>
    <font>
      <b/>
      <sz val="13"/>
      <color indexed="56"/>
      <name val="Calibri"/>
      <family val="2"/>
      <charset val="238"/>
    </font>
    <font>
      <b/>
      <sz val="11"/>
      <color indexed="56"/>
      <name val="Calibri"/>
      <family val="2"/>
      <charset val="238"/>
    </font>
    <font>
      <sz val="11"/>
      <color indexed="62"/>
      <name val="Calibri"/>
      <family val="2"/>
      <charset val="238"/>
    </font>
    <font>
      <b/>
      <sz val="11"/>
      <color indexed="63"/>
      <name val="Calibri"/>
      <family val="2"/>
      <charset val="238"/>
    </font>
    <font>
      <sz val="11"/>
      <color indexed="52"/>
      <name val="Calibri"/>
      <family val="2"/>
      <charset val="238"/>
    </font>
    <font>
      <b/>
      <sz val="18"/>
      <color indexed="56"/>
      <name val="Cambria"/>
      <family val="2"/>
      <charset val="238"/>
    </font>
    <font>
      <sz val="11"/>
      <color indexed="60"/>
      <name val="Calibri"/>
      <family val="2"/>
      <charset val="238"/>
    </font>
    <font>
      <sz val="10"/>
      <name val="Arial"/>
      <family val="2"/>
      <charset val="238"/>
    </font>
    <font>
      <sz val="11"/>
      <color indexed="10"/>
      <name val="Calibri"/>
      <family val="2"/>
      <charset val="238"/>
    </font>
    <font>
      <b/>
      <sz val="11"/>
      <color indexed="8"/>
      <name val="Calibri"/>
      <family val="2"/>
      <charset val="238"/>
    </font>
    <font>
      <sz val="8"/>
      <color theme="1"/>
      <name val="Calibri"/>
      <family val="2"/>
      <charset val="238"/>
      <scheme val="minor"/>
    </font>
    <font>
      <b/>
      <sz val="10"/>
      <color theme="1"/>
      <name val="Calibri"/>
      <family val="2"/>
      <charset val="238"/>
      <scheme val="minor"/>
    </font>
    <font>
      <sz val="10"/>
      <color theme="1"/>
      <name val="Calibri"/>
      <family val="2"/>
      <charset val="238"/>
      <scheme val="minor"/>
    </font>
    <font>
      <sz val="6"/>
      <color theme="1"/>
      <name val="Calibri"/>
      <family val="2"/>
      <charset val="238"/>
      <scheme val="minor"/>
    </font>
    <font>
      <b/>
      <sz val="9"/>
      <color theme="1"/>
      <name val="Calibri"/>
      <family val="2"/>
      <charset val="238"/>
      <scheme val="minor"/>
    </font>
    <font>
      <b/>
      <sz val="12"/>
      <color theme="1"/>
      <name val="Calibri"/>
      <family val="2"/>
      <charset val="238"/>
      <scheme val="minor"/>
    </font>
    <font>
      <b/>
      <sz val="9"/>
      <name val="Calibri"/>
      <family val="2"/>
      <charset val="238"/>
      <scheme val="minor"/>
    </font>
    <font>
      <b/>
      <sz val="8"/>
      <color indexed="8"/>
      <name val="Calibri"/>
      <family val="2"/>
      <charset val="238"/>
      <scheme val="minor"/>
    </font>
    <font>
      <b/>
      <sz val="9"/>
      <color indexed="8"/>
      <name val="Calibri"/>
      <family val="2"/>
      <charset val="238"/>
      <scheme val="minor"/>
    </font>
    <font>
      <sz val="9"/>
      <name val="Calibri"/>
      <family val="2"/>
      <charset val="238"/>
      <scheme val="minor"/>
    </font>
    <font>
      <sz val="10"/>
      <name val="Arial"/>
      <family val="2"/>
      <charset val="238"/>
    </font>
    <font>
      <b/>
      <sz val="10"/>
      <name val="Calibri"/>
      <family val="2"/>
      <charset val="238"/>
      <scheme val="minor"/>
    </font>
    <font>
      <sz val="10"/>
      <name val="Calibri"/>
      <family val="2"/>
      <charset val="238"/>
    </font>
    <font>
      <sz val="6"/>
      <name val="Calibri"/>
      <family val="2"/>
      <charset val="238"/>
    </font>
    <font>
      <sz val="9"/>
      <color rgb="FF3E454A"/>
      <name val="Arial"/>
      <family val="2"/>
      <charset val="238"/>
    </font>
    <font>
      <b/>
      <sz val="10"/>
      <name val="Calibri"/>
      <family val="2"/>
      <charset val="238"/>
    </font>
    <font>
      <sz val="10"/>
      <name val="Calibri"/>
      <family val="2"/>
      <charset val="238"/>
      <scheme val="minor"/>
    </font>
    <font>
      <sz val="6"/>
      <name val="Calibri"/>
      <family val="2"/>
      <charset val="238"/>
      <scheme val="minor"/>
    </font>
    <font>
      <sz val="9"/>
      <color rgb="FF303030"/>
      <name val="Calibri"/>
      <family val="2"/>
      <charset val="238"/>
      <scheme val="minor"/>
    </font>
    <font>
      <sz val="9"/>
      <color rgb="FF333333"/>
      <name val="Calibri"/>
      <family val="2"/>
      <charset val="238"/>
    </font>
    <font>
      <b/>
      <sz val="9"/>
      <color rgb="FF333333"/>
      <name val="Calibri"/>
      <family val="2"/>
      <charset val="238"/>
    </font>
    <font>
      <b/>
      <sz val="9"/>
      <color rgb="FFFF0000"/>
      <name val="Calibri"/>
      <family val="2"/>
      <charset val="238"/>
    </font>
    <font>
      <sz val="9"/>
      <color rgb="FFFF0000"/>
      <name val="Calibri"/>
      <family val="2"/>
      <charset val="238"/>
    </font>
    <font>
      <i/>
      <sz val="9"/>
      <color rgb="FFFF0000"/>
      <name val="Calibri"/>
      <family val="2"/>
      <charset val="238"/>
    </font>
    <font>
      <b/>
      <sz val="10"/>
      <color rgb="FFFF0000"/>
      <name val="Calibri"/>
      <family val="2"/>
      <charset val="238"/>
      <scheme val="minor"/>
    </font>
    <font>
      <sz val="8.5"/>
      <color theme="1"/>
      <name val="Calibri"/>
      <family val="2"/>
      <charset val="238"/>
      <scheme val="minor"/>
    </font>
    <font>
      <b/>
      <sz val="9"/>
      <color rgb="FF303030"/>
      <name val="Calibri"/>
      <family val="2"/>
      <charset val="238"/>
      <scheme val="minor"/>
    </font>
    <font>
      <sz val="8"/>
      <name val="Calibri"/>
      <family val="2"/>
      <charset val="238"/>
      <scheme val="minor"/>
    </font>
    <font>
      <i/>
      <sz val="9"/>
      <color theme="1"/>
      <name val="Calibri"/>
      <family val="2"/>
      <charset val="238"/>
      <scheme val="minor"/>
    </font>
    <font>
      <sz val="7.5"/>
      <color theme="1"/>
      <name val="Calibri"/>
      <family val="2"/>
      <charset val="238"/>
      <scheme val="minor"/>
    </font>
  </fonts>
  <fills count="30">
    <fill>
      <patternFill patternType="none"/>
    </fill>
    <fill>
      <patternFill patternType="gray125"/>
    </fill>
    <fill>
      <patternFill patternType="solid">
        <fgColor rgb="FFFFFFCC"/>
        <bgColor indexed="64"/>
      </patternFill>
    </fill>
    <fill>
      <patternFill patternType="solid">
        <fgColor rgb="FFFAE2F9"/>
        <bgColor indexed="64"/>
      </patternFill>
    </fill>
    <fill>
      <patternFill patternType="solid">
        <fgColor rgb="FFD7FABC"/>
        <bgColor indexed="64"/>
      </patternFill>
    </fill>
    <fill>
      <patternFill patternType="solid">
        <fgColor rgb="FF52E84A"/>
        <bgColor indexed="64"/>
      </patternFill>
    </fill>
    <fill>
      <patternFill patternType="solid">
        <fgColor rgb="FFF4BEEC"/>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6"/>
      </patternFill>
    </fill>
    <fill>
      <patternFill patternType="solid">
        <fgColor indexed="22"/>
      </patternFill>
    </fill>
    <fill>
      <patternFill patternType="solid">
        <fgColor indexed="55"/>
      </patternFill>
    </fill>
    <fill>
      <patternFill patternType="solid">
        <fgColor indexed="43"/>
      </patternFill>
    </fill>
    <fill>
      <patternFill patternType="solid">
        <fgColor theme="0"/>
        <bgColor indexed="64"/>
      </patternFill>
    </fill>
  </fills>
  <borders count="25">
    <border>
      <left/>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bottom/>
      <diagonal/>
    </border>
    <border>
      <left/>
      <right/>
      <top style="thin">
        <color indexed="64"/>
      </top>
      <bottom/>
      <diagonal/>
    </border>
    <border>
      <left/>
      <right style="thin">
        <color indexed="64"/>
      </right>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right/>
      <top style="thin">
        <color indexed="62"/>
      </top>
      <bottom style="double">
        <color indexed="62"/>
      </bottom>
      <diagonal/>
    </border>
    <border>
      <left/>
      <right style="thin">
        <color indexed="64"/>
      </right>
      <top style="thin">
        <color indexed="64"/>
      </top>
      <bottom/>
      <diagonal/>
    </border>
  </borders>
  <cellStyleXfs count="90">
    <xf numFmtId="0" fontId="0" fillId="0" borderId="0"/>
    <xf numFmtId="0" fontId="1" fillId="0" borderId="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6"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6" borderId="0" applyNumberFormat="0" applyBorder="0" applyAlignment="0" applyProtection="0"/>
    <xf numFmtId="0" fontId="4" fillId="17"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17"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4" borderId="0" applyNumberFormat="0" applyBorder="0" applyAlignment="0" applyProtection="0"/>
    <xf numFmtId="0" fontId="5" fillId="8" borderId="0" applyNumberFormat="0" applyBorder="0" applyAlignment="0" applyProtection="0"/>
    <xf numFmtId="0" fontId="1" fillId="25" borderId="15" applyNumberFormat="0" applyFont="0" applyAlignment="0" applyProtection="0"/>
    <xf numFmtId="0" fontId="6" fillId="26" borderId="16" applyNumberFormat="0" applyAlignment="0" applyProtection="0"/>
    <xf numFmtId="0" fontId="7" fillId="27" borderId="17" applyNumberFormat="0" applyAlignment="0" applyProtection="0"/>
    <xf numFmtId="0" fontId="8" fillId="9" borderId="0" applyNumberFormat="0" applyBorder="0" applyAlignment="0" applyProtection="0"/>
    <xf numFmtId="0" fontId="9" fillId="0" borderId="0" applyNumberFormat="0" applyFill="0" applyBorder="0" applyAlignment="0" applyProtection="0"/>
    <xf numFmtId="0" fontId="8" fillId="9" borderId="0" applyNumberFormat="0" applyBorder="0" applyAlignment="0" applyProtection="0"/>
    <xf numFmtId="0" fontId="10" fillId="0" borderId="18" applyNumberFormat="0" applyFill="0" applyAlignment="0" applyProtection="0"/>
    <xf numFmtId="0" fontId="11" fillId="0" borderId="19" applyNumberFormat="0" applyFill="0" applyAlignment="0" applyProtection="0"/>
    <xf numFmtId="0" fontId="12" fillId="0" borderId="20" applyNumberFormat="0" applyFill="0" applyAlignment="0" applyProtection="0"/>
    <xf numFmtId="0" fontId="12" fillId="0" borderId="0" applyNumberFormat="0" applyFill="0" applyBorder="0" applyAlignment="0" applyProtection="0"/>
    <xf numFmtId="0" fontId="13" fillId="12" borderId="16" applyNumberFormat="0" applyAlignment="0" applyProtection="0"/>
    <xf numFmtId="0" fontId="4" fillId="21"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4" borderId="0" applyNumberFormat="0" applyBorder="0" applyAlignment="0" applyProtection="0"/>
    <xf numFmtId="0" fontId="14" fillId="26" borderId="21" applyNumberFormat="0" applyAlignment="0" applyProtection="0"/>
    <xf numFmtId="0" fontId="6" fillId="26" borderId="16" applyNumberFormat="0" applyAlignment="0" applyProtection="0"/>
    <xf numFmtId="0" fontId="15" fillId="0" borderId="22" applyNumberFormat="0" applyFill="0" applyAlignment="0" applyProtection="0"/>
    <xf numFmtId="0" fontId="5" fillId="8" borderId="0" applyNumberFormat="0" applyBorder="0" applyAlignment="0" applyProtection="0"/>
    <xf numFmtId="0" fontId="10" fillId="0" borderId="18" applyNumberFormat="0" applyFill="0" applyAlignment="0" applyProtection="0"/>
    <xf numFmtId="0" fontId="11" fillId="0" borderId="19" applyNumberFormat="0" applyFill="0" applyAlignment="0" applyProtection="0"/>
    <xf numFmtId="0" fontId="12" fillId="0" borderId="20" applyNumberFormat="0" applyFill="0" applyAlignment="0" applyProtection="0"/>
    <xf numFmtId="0" fontId="12" fillId="0" borderId="0" applyNumberFormat="0" applyFill="0" applyBorder="0" applyAlignment="0" applyProtection="0"/>
    <xf numFmtId="0" fontId="16" fillId="0" borderId="0" applyNumberFormat="0" applyFill="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 fillId="0" borderId="0"/>
    <xf numFmtId="0" fontId="1" fillId="0" borderId="0"/>
    <xf numFmtId="0" fontId="1" fillId="0" borderId="0"/>
    <xf numFmtId="0" fontId="18" fillId="0" borderId="0"/>
    <xf numFmtId="0" fontId="18" fillId="0" borderId="0"/>
    <xf numFmtId="0" fontId="1" fillId="25" borderId="15" applyNumberFormat="0" applyFont="0" applyAlignment="0" applyProtection="0"/>
    <xf numFmtId="0" fontId="14" fillId="26" borderId="21" applyNumberFormat="0" applyAlignment="0" applyProtection="0"/>
    <xf numFmtId="0" fontId="15" fillId="0" borderId="22" applyNumberFormat="0" applyFill="0" applyAlignment="0" applyProtection="0"/>
    <xf numFmtId="0" fontId="7" fillId="27" borderId="17" applyNumberFormat="0" applyAlignment="0" applyProtection="0"/>
    <xf numFmtId="0" fontId="9" fillId="0" borderId="0" applyNumberFormat="0" applyFill="0" applyBorder="0" applyAlignment="0" applyProtection="0"/>
    <xf numFmtId="0" fontId="19" fillId="0" borderId="0" applyNumberFormat="0" applyFill="0" applyBorder="0" applyAlignment="0" applyProtection="0"/>
    <xf numFmtId="0" fontId="16" fillId="0" borderId="0" applyNumberFormat="0" applyFill="0" applyBorder="0" applyAlignment="0" applyProtection="0"/>
    <xf numFmtId="0" fontId="20" fillId="0" borderId="23" applyNumberFormat="0" applyFill="0" applyAlignment="0" applyProtection="0"/>
    <xf numFmtId="0" fontId="20" fillId="0" borderId="23" applyNumberFormat="0" applyFill="0" applyAlignment="0" applyProtection="0"/>
    <xf numFmtId="0" fontId="13" fillId="12" borderId="16" applyNumberFormat="0" applyAlignment="0" applyProtection="0"/>
    <xf numFmtId="0" fontId="19" fillId="0" borderId="0" applyNumberFormat="0" applyFill="0" applyBorder="0" applyAlignment="0" applyProtection="0"/>
    <xf numFmtId="0" fontId="31" fillId="0" borderId="0"/>
  </cellStyleXfs>
  <cellXfs count="166">
    <xf numFmtId="0" fontId="0" fillId="0" borderId="0" xfId="0"/>
    <xf numFmtId="0" fontId="21" fillId="0" borderId="0" xfId="0" applyFont="1"/>
    <xf numFmtId="1" fontId="21" fillId="0" borderId="0" xfId="0" applyNumberFormat="1" applyFont="1"/>
    <xf numFmtId="0" fontId="23" fillId="0" borderId="0" xfId="0" applyFont="1"/>
    <xf numFmtId="0" fontId="23" fillId="0" borderId="0" xfId="0" applyFont="1" applyAlignment="1">
      <alignment horizontal="center" vertical="center"/>
    </xf>
    <xf numFmtId="0" fontId="2" fillId="0" borderId="0" xfId="0" applyFont="1"/>
    <xf numFmtId="0" fontId="2" fillId="0" borderId="0" xfId="0" applyFont="1" applyAlignment="1">
      <alignment horizontal="center" vertical="center"/>
    </xf>
    <xf numFmtId="0" fontId="21" fillId="3" borderId="3" xfId="0" applyFont="1" applyFill="1" applyBorder="1" applyAlignment="1">
      <alignment horizontal="center" textRotation="90" wrapText="1"/>
    </xf>
    <xf numFmtId="0" fontId="21" fillId="3" borderId="9" xfId="0" applyFont="1" applyFill="1" applyBorder="1" applyAlignment="1">
      <alignment horizontal="center" textRotation="90" wrapText="1"/>
    </xf>
    <xf numFmtId="0" fontId="21" fillId="3" borderId="5" xfId="0" applyFont="1" applyFill="1" applyBorder="1" applyAlignment="1">
      <alignment horizontal="center" textRotation="90" wrapText="1"/>
    </xf>
    <xf numFmtId="0" fontId="21" fillId="3" borderId="4" xfId="0" applyFont="1" applyFill="1" applyBorder="1" applyAlignment="1">
      <alignment horizontal="center" textRotation="90" wrapText="1"/>
    </xf>
    <xf numFmtId="0" fontId="24" fillId="0" borderId="3" xfId="0" applyFont="1" applyBorder="1" applyAlignment="1">
      <alignment horizontal="center"/>
    </xf>
    <xf numFmtId="0" fontId="24" fillId="0" borderId="9" xfId="0" applyFont="1" applyBorder="1" applyAlignment="1">
      <alignment horizontal="center" vertical="center"/>
    </xf>
    <xf numFmtId="0" fontId="24" fillId="0" borderId="4" xfId="0" applyFont="1" applyBorder="1" applyAlignment="1">
      <alignment horizontal="center"/>
    </xf>
    <xf numFmtId="0" fontId="24" fillId="0" borderId="9" xfId="0" applyFont="1" applyBorder="1" applyAlignment="1">
      <alignment horizontal="center"/>
    </xf>
    <xf numFmtId="0" fontId="24" fillId="0" borderId="0" xfId="0" applyFont="1" applyAlignment="1">
      <alignment horizontal="center"/>
    </xf>
    <xf numFmtId="0" fontId="2" fillId="0" borderId="11" xfId="0" applyFont="1" applyBorder="1" applyAlignment="1">
      <alignment horizontal="center"/>
    </xf>
    <xf numFmtId="0" fontId="2" fillId="2" borderId="12" xfId="0" applyFont="1" applyFill="1" applyBorder="1" applyAlignment="1">
      <alignment horizontal="left"/>
    </xf>
    <xf numFmtId="0" fontId="2" fillId="0" borderId="0" xfId="0" applyFont="1" applyBorder="1" applyAlignment="1"/>
    <xf numFmtId="0" fontId="2" fillId="2" borderId="7" xfId="0" applyFont="1" applyFill="1" applyBorder="1" applyAlignment="1">
      <alignment horizontal="left"/>
    </xf>
    <xf numFmtId="0" fontId="23" fillId="5" borderId="0" xfId="0" applyFont="1" applyFill="1"/>
    <xf numFmtId="0" fontId="22" fillId="0" borderId="0" xfId="0" applyFont="1" applyAlignment="1"/>
    <xf numFmtId="0" fontId="21" fillId="0" borderId="9" xfId="0" applyFont="1" applyBorder="1" applyAlignment="1">
      <alignment horizontal="center" vertical="center" wrapText="1"/>
    </xf>
    <xf numFmtId="0" fontId="2" fillId="2" borderId="3" xfId="0" applyFont="1" applyFill="1" applyBorder="1" applyAlignment="1">
      <alignment horizontal="center" vertical="center" wrapText="1"/>
    </xf>
    <xf numFmtId="0" fontId="2" fillId="2" borderId="3" xfId="0" applyFont="1" applyFill="1" applyBorder="1" applyAlignment="1">
      <alignment horizontal="center" vertical="center"/>
    </xf>
    <xf numFmtId="0" fontId="2" fillId="3" borderId="9" xfId="0" applyFont="1" applyFill="1" applyBorder="1" applyAlignment="1">
      <alignment horizontal="center" vertical="center"/>
    </xf>
    <xf numFmtId="0" fontId="2" fillId="3" borderId="5" xfId="0" applyFont="1" applyFill="1" applyBorder="1" applyAlignment="1">
      <alignment horizontal="center" vertical="center"/>
    </xf>
    <xf numFmtId="0" fontId="23" fillId="0" borderId="0" xfId="0" applyFont="1" applyBorder="1"/>
    <xf numFmtId="10" fontId="23" fillId="0" borderId="0" xfId="0" applyNumberFormat="1" applyFont="1"/>
    <xf numFmtId="164" fontId="23" fillId="0" borderId="0" xfId="0" applyNumberFormat="1" applyFont="1"/>
    <xf numFmtId="0" fontId="21" fillId="0" borderId="2" xfId="0" applyFont="1" applyBorder="1" applyAlignment="1">
      <alignment horizontal="center" vertical="center" wrapText="1"/>
    </xf>
    <xf numFmtId="0" fontId="21" fillId="2" borderId="2" xfId="0" applyFont="1" applyFill="1" applyBorder="1" applyAlignment="1">
      <alignment horizontal="center" vertical="center"/>
    </xf>
    <xf numFmtId="0" fontId="21" fillId="3" borderId="3" xfId="0" applyFont="1" applyFill="1" applyBorder="1" applyAlignment="1">
      <alignment horizontal="center" vertical="center" wrapText="1"/>
    </xf>
    <xf numFmtId="0" fontId="21" fillId="3" borderId="9" xfId="0" applyFont="1" applyFill="1" applyBorder="1" applyAlignment="1">
      <alignment horizontal="center" vertical="center" wrapText="1"/>
    </xf>
    <xf numFmtId="0" fontId="21" fillId="3" borderId="4" xfId="0" applyFont="1" applyFill="1" applyBorder="1" applyAlignment="1">
      <alignment horizontal="center" vertical="center" wrapText="1"/>
    </xf>
    <xf numFmtId="0" fontId="21" fillId="3" borderId="5" xfId="0" applyFont="1" applyFill="1" applyBorder="1" applyAlignment="1">
      <alignment horizontal="center" vertical="center" wrapText="1"/>
    </xf>
    <xf numFmtId="0" fontId="24" fillId="0" borderId="5" xfId="0" applyFont="1" applyBorder="1" applyAlignment="1">
      <alignment horizontal="center"/>
    </xf>
    <xf numFmtId="0" fontId="2" fillId="0" borderId="11" xfId="0" applyFont="1" applyBorder="1" applyAlignment="1">
      <alignment horizontal="center" vertical="center"/>
    </xf>
    <xf numFmtId="0" fontId="2" fillId="2" borderId="12" xfId="0" applyFont="1" applyFill="1" applyBorder="1" applyAlignment="1">
      <alignment vertical="center"/>
    </xf>
    <xf numFmtId="0" fontId="23" fillId="0" borderId="0" xfId="0" applyFont="1" applyFill="1" applyBorder="1"/>
    <xf numFmtId="1" fontId="23" fillId="0" borderId="0" xfId="0" applyNumberFormat="1" applyFont="1"/>
    <xf numFmtId="1" fontId="23" fillId="0" borderId="0" xfId="0" applyNumberFormat="1" applyFont="1" applyFill="1" applyBorder="1"/>
    <xf numFmtId="2" fontId="23" fillId="0" borderId="0" xfId="0" applyNumberFormat="1" applyFont="1" applyFill="1" applyBorder="1"/>
    <xf numFmtId="164" fontId="23" fillId="0" borderId="0" xfId="0" applyNumberFormat="1" applyFont="1" applyFill="1" applyBorder="1"/>
    <xf numFmtId="0" fontId="22" fillId="0" borderId="0" xfId="0" applyFont="1" applyFill="1" applyBorder="1" applyAlignment="1"/>
    <xf numFmtId="0" fontId="26" fillId="0" borderId="0" xfId="0" applyFont="1" applyFill="1" applyBorder="1" applyAlignment="1"/>
    <xf numFmtId="0" fontId="23" fillId="0" borderId="0" xfId="0" applyFont="1" applyFill="1" applyBorder="1" applyAlignment="1">
      <alignment horizontal="right"/>
    </xf>
    <xf numFmtId="0" fontId="2" fillId="4" borderId="8" xfId="0" applyFont="1" applyFill="1" applyBorder="1" applyAlignment="1">
      <alignment horizontal="center" vertical="center"/>
    </xf>
    <xf numFmtId="0" fontId="2" fillId="4" borderId="9" xfId="0" applyFont="1" applyFill="1" applyBorder="1" applyAlignment="1">
      <alignment horizontal="center" vertical="center"/>
    </xf>
    <xf numFmtId="0" fontId="2" fillId="4" borderId="10" xfId="0" applyFont="1" applyFill="1" applyBorder="1" applyAlignment="1">
      <alignment horizontal="center" vertical="center"/>
    </xf>
    <xf numFmtId="0" fontId="24" fillId="0" borderId="0" xfId="0" applyFont="1" applyFill="1" applyBorder="1" applyAlignment="1">
      <alignment horizontal="center"/>
    </xf>
    <xf numFmtId="0" fontId="2" fillId="0" borderId="0" xfId="0" applyFont="1" applyFill="1" applyBorder="1" applyAlignment="1">
      <alignment vertical="center"/>
    </xf>
    <xf numFmtId="0" fontId="2" fillId="0" borderId="0" xfId="0" applyFont="1" applyFill="1" applyBorder="1" applyAlignment="1">
      <alignment vertical="top" wrapText="1"/>
    </xf>
    <xf numFmtId="2" fontId="23" fillId="0" borderId="0" xfId="0" applyNumberFormat="1" applyFont="1"/>
    <xf numFmtId="0" fontId="2" fillId="3" borderId="5" xfId="0" applyFont="1" applyFill="1" applyBorder="1" applyAlignment="1">
      <alignment horizontal="center" vertical="center"/>
    </xf>
    <xf numFmtId="0" fontId="32" fillId="0" borderId="0" xfId="0" applyFont="1" applyAlignment="1"/>
    <xf numFmtId="0" fontId="34" fillId="0" borderId="9" xfId="1" applyFont="1" applyBorder="1" applyAlignment="1">
      <alignment horizontal="center" vertical="center"/>
    </xf>
    <xf numFmtId="0" fontId="30" fillId="0" borderId="11" xfId="0" applyFont="1" applyBorder="1" applyAlignment="1">
      <alignment horizontal="center"/>
    </xf>
    <xf numFmtId="0" fontId="35" fillId="0" borderId="0" xfId="0" applyFont="1"/>
    <xf numFmtId="0" fontId="37" fillId="0" borderId="0" xfId="0" applyFont="1" applyAlignment="1">
      <alignment horizontal="center" vertical="center"/>
    </xf>
    <xf numFmtId="0" fontId="38" fillId="0" borderId="0" xfId="0" applyFont="1" applyAlignment="1">
      <alignment horizontal="center"/>
    </xf>
    <xf numFmtId="2" fontId="37" fillId="0" borderId="0" xfId="0" applyNumberFormat="1" applyFont="1"/>
    <xf numFmtId="0" fontId="37" fillId="0" borderId="0" xfId="0" applyFont="1"/>
    <xf numFmtId="0" fontId="30" fillId="0" borderId="0" xfId="0" applyFont="1" applyBorder="1" applyAlignment="1"/>
    <xf numFmtId="0" fontId="37" fillId="0" borderId="0" xfId="0" applyFont="1" applyAlignment="1">
      <alignment horizontal="center"/>
    </xf>
    <xf numFmtId="0" fontId="21" fillId="2" borderId="12" xfId="0" applyFont="1" applyFill="1" applyBorder="1" applyAlignment="1">
      <alignment horizontal="center" vertical="center"/>
    </xf>
    <xf numFmtId="0" fontId="21" fillId="2" borderId="0" xfId="0" applyFont="1" applyFill="1" applyBorder="1" applyAlignment="1">
      <alignment vertical="center"/>
    </xf>
    <xf numFmtId="0" fontId="21" fillId="2" borderId="0" xfId="0" applyFont="1" applyFill="1" applyBorder="1" applyAlignment="1">
      <alignment vertical="center" wrapText="1"/>
    </xf>
    <xf numFmtId="0" fontId="21" fillId="2" borderId="7" xfId="0" applyFont="1" applyFill="1" applyBorder="1" applyAlignment="1">
      <alignment horizontal="center" vertical="center"/>
    </xf>
    <xf numFmtId="0" fontId="21" fillId="2" borderId="3" xfId="0" applyFont="1" applyFill="1" applyBorder="1" applyAlignment="1">
      <alignment horizontal="center" vertical="center" wrapText="1"/>
    </xf>
    <xf numFmtId="0" fontId="21" fillId="2" borderId="3" xfId="0" applyFont="1" applyFill="1" applyBorder="1" applyAlignment="1">
      <alignment horizontal="center" vertical="center"/>
    </xf>
    <xf numFmtId="0" fontId="2" fillId="29" borderId="9" xfId="0" applyFont="1" applyFill="1" applyBorder="1" applyAlignment="1">
      <alignment horizontal="center" vertical="center"/>
    </xf>
    <xf numFmtId="0" fontId="2" fillId="29" borderId="5" xfId="0" applyFont="1" applyFill="1" applyBorder="1" applyAlignment="1">
      <alignment horizontal="center" vertical="center"/>
    </xf>
    <xf numFmtId="0" fontId="22" fillId="0" borderId="0" xfId="0" applyFont="1" applyAlignment="1">
      <alignment horizontal="center" wrapText="1"/>
    </xf>
    <xf numFmtId="1" fontId="33" fillId="0" borderId="12" xfId="1" applyNumberFormat="1" applyFont="1" applyBorder="1" applyAlignment="1">
      <alignment horizontal="right" vertical="center"/>
    </xf>
    <xf numFmtId="1" fontId="36" fillId="0" borderId="12" xfId="1" applyNumberFormat="1" applyFont="1" applyBorder="1" applyAlignment="1">
      <alignment horizontal="right" vertical="center"/>
    </xf>
    <xf numFmtId="1" fontId="36" fillId="4" borderId="9" xfId="1" applyNumberFormat="1" applyFont="1" applyFill="1" applyBorder="1" applyAlignment="1">
      <alignment horizontal="right" vertical="center"/>
    </xf>
    <xf numFmtId="0" fontId="21" fillId="0" borderId="0" xfId="0" applyFont="1" applyAlignment="1">
      <alignment vertical="top"/>
    </xf>
    <xf numFmtId="0" fontId="2" fillId="2" borderId="7" xfId="0" applyFont="1" applyFill="1" applyBorder="1" applyAlignment="1">
      <alignment horizontal="center" vertical="center"/>
    </xf>
    <xf numFmtId="0" fontId="2" fillId="2" borderId="12" xfId="0" applyFont="1" applyFill="1" applyBorder="1" applyAlignment="1">
      <alignment horizontal="center" vertical="center"/>
    </xf>
    <xf numFmtId="0" fontId="21" fillId="2" borderId="8" xfId="0" applyFont="1" applyFill="1" applyBorder="1" applyAlignment="1">
      <alignment vertical="center"/>
    </xf>
    <xf numFmtId="0" fontId="2" fillId="2" borderId="12" xfId="0" applyFont="1" applyFill="1" applyBorder="1" applyAlignment="1">
      <alignment vertical="center" wrapText="1"/>
    </xf>
    <xf numFmtId="0" fontId="2" fillId="0" borderId="2" xfId="0" applyFont="1" applyFill="1" applyBorder="1" applyAlignment="1">
      <alignment horizontal="center" vertical="center"/>
    </xf>
    <xf numFmtId="0" fontId="2" fillId="0" borderId="12" xfId="0" applyFont="1" applyFill="1" applyBorder="1" applyAlignment="1">
      <alignment horizontal="center" vertical="center"/>
    </xf>
    <xf numFmtId="0" fontId="2" fillId="0" borderId="11" xfId="0" applyFont="1" applyFill="1" applyBorder="1" applyAlignment="1">
      <alignment horizontal="center" vertical="center"/>
    </xf>
    <xf numFmtId="0" fontId="2" fillId="0" borderId="6" xfId="0" applyFont="1" applyBorder="1" applyAlignment="1">
      <alignment horizontal="center" vertical="center"/>
    </xf>
    <xf numFmtId="0" fontId="2" fillId="0" borderId="13" xfId="0" applyFont="1" applyBorder="1" applyAlignment="1">
      <alignment horizontal="left" vertical="top"/>
    </xf>
    <xf numFmtId="0" fontId="2" fillId="0" borderId="13" xfId="0" applyFont="1" applyBorder="1" applyAlignment="1">
      <alignment vertical="top"/>
    </xf>
    <xf numFmtId="1" fontId="23" fillId="0" borderId="12" xfId="0" applyNumberFormat="1" applyFont="1" applyFill="1" applyBorder="1"/>
    <xf numFmtId="1" fontId="23" fillId="0" borderId="2" xfId="0" applyNumberFormat="1" applyFont="1" applyBorder="1" applyAlignment="1">
      <alignment vertical="center"/>
    </xf>
    <xf numFmtId="1" fontId="22" fillId="0" borderId="2" xfId="0" applyNumberFormat="1" applyFont="1" applyBorder="1" applyAlignment="1">
      <alignment vertical="center"/>
    </xf>
    <xf numFmtId="1" fontId="23" fillId="0" borderId="12" xfId="0" applyNumberFormat="1" applyFont="1" applyBorder="1" applyAlignment="1">
      <alignment vertical="center"/>
    </xf>
    <xf numFmtId="1" fontId="22" fillId="0" borderId="12" xfId="0" applyNumberFormat="1" applyFont="1" applyBorder="1" applyAlignment="1">
      <alignment vertical="center"/>
    </xf>
    <xf numFmtId="1" fontId="23" fillId="0" borderId="7" xfId="0" applyNumberFormat="1" applyFont="1" applyBorder="1" applyAlignment="1">
      <alignment vertical="center"/>
    </xf>
    <xf numFmtId="1" fontId="22" fillId="0" borderId="7" xfId="0" applyNumberFormat="1" applyFont="1" applyBorder="1" applyAlignment="1">
      <alignment vertical="center"/>
    </xf>
    <xf numFmtId="1" fontId="22" fillId="4" borderId="9" xfId="0" applyNumberFormat="1" applyFont="1" applyFill="1" applyBorder="1" applyAlignment="1">
      <alignment vertical="center"/>
    </xf>
    <xf numFmtId="1" fontId="37" fillId="0" borderId="2" xfId="1" applyNumberFormat="1" applyFont="1" applyBorder="1" applyAlignment="1">
      <alignment vertical="center"/>
    </xf>
    <xf numFmtId="1" fontId="32" fillId="0" borderId="2" xfId="1" applyNumberFormat="1" applyFont="1" applyBorder="1" applyAlignment="1">
      <alignment vertical="center"/>
    </xf>
    <xf numFmtId="1" fontId="37" fillId="0" borderId="12" xfId="1" applyNumberFormat="1" applyFont="1" applyBorder="1" applyAlignment="1">
      <alignment vertical="center"/>
    </xf>
    <xf numFmtId="1" fontId="32" fillId="0" borderId="12" xfId="1" applyNumberFormat="1" applyFont="1" applyBorder="1" applyAlignment="1">
      <alignment vertical="center"/>
    </xf>
    <xf numFmtId="1" fontId="37" fillId="0" borderId="7" xfId="1" applyNumberFormat="1" applyFont="1" applyBorder="1" applyAlignment="1">
      <alignment vertical="center"/>
    </xf>
    <xf numFmtId="1" fontId="32" fillId="0" borderId="7" xfId="1" applyNumberFormat="1" applyFont="1" applyBorder="1" applyAlignment="1">
      <alignment vertical="center"/>
    </xf>
    <xf numFmtId="1" fontId="22" fillId="4" borderId="9" xfId="0" applyNumberFormat="1" applyFont="1" applyFill="1" applyBorder="1"/>
    <xf numFmtId="1" fontId="22" fillId="0" borderId="12" xfId="0" applyNumberFormat="1" applyFont="1" applyFill="1" applyBorder="1"/>
    <xf numFmtId="1" fontId="23" fillId="0" borderId="2" xfId="0" applyNumberFormat="1" applyFont="1" applyBorder="1" applyAlignment="1"/>
    <xf numFmtId="1" fontId="22" fillId="0" borderId="12" xfId="0" applyNumberFormat="1" applyFont="1" applyBorder="1" applyAlignment="1"/>
    <xf numFmtId="1" fontId="23" fillId="0" borderId="12" xfId="0" applyNumberFormat="1" applyFont="1" applyBorder="1" applyAlignment="1"/>
    <xf numFmtId="1" fontId="23" fillId="0" borderId="7" xfId="0" applyNumberFormat="1" applyFont="1" applyBorder="1" applyAlignment="1"/>
    <xf numFmtId="1" fontId="22" fillId="4" borderId="3" xfId="0" applyNumberFormat="1" applyFont="1" applyFill="1" applyBorder="1"/>
    <xf numFmtId="0" fontId="46" fillId="0" borderId="0" xfId="0" applyFont="1" applyAlignment="1">
      <alignment vertical="center" wrapText="1"/>
    </xf>
    <xf numFmtId="0" fontId="46" fillId="0" borderId="0" xfId="0" applyFont="1" applyAlignment="1">
      <alignment vertical="top" wrapText="1"/>
    </xf>
    <xf numFmtId="0" fontId="2" fillId="0" borderId="8" xfId="0" applyFont="1" applyBorder="1" applyAlignment="1">
      <alignment horizontal="right"/>
    </xf>
    <xf numFmtId="0" fontId="2" fillId="0" borderId="8" xfId="0" applyFont="1" applyBorder="1" applyAlignment="1"/>
    <xf numFmtId="0" fontId="21" fillId="0" borderId="0" xfId="0" applyFont="1" applyAlignment="1">
      <alignment horizontal="center" vertical="center"/>
    </xf>
    <xf numFmtId="0" fontId="50" fillId="0" borderId="0" xfId="0" applyFont="1"/>
    <xf numFmtId="0" fontId="2" fillId="0" borderId="0" xfId="0" applyFont="1" applyAlignment="1">
      <alignment horizontal="justify" vertical="center" wrapText="1"/>
    </xf>
    <xf numFmtId="0" fontId="2" fillId="0" borderId="0" xfId="0" applyFont="1" applyAlignment="1">
      <alignment horizontal="justify" wrapText="1"/>
    </xf>
    <xf numFmtId="0" fontId="49" fillId="0" borderId="13" xfId="0" applyFont="1" applyBorder="1" applyAlignment="1">
      <alignment horizontal="justify" vertical="justify" wrapText="1"/>
    </xf>
    <xf numFmtId="0" fontId="49" fillId="0" borderId="0" xfId="0" applyFont="1" applyAlignment="1">
      <alignment horizontal="justify" vertical="justify" wrapText="1"/>
    </xf>
    <xf numFmtId="0" fontId="22" fillId="0" borderId="0" xfId="0" applyFont="1" applyAlignment="1">
      <alignment horizontal="center"/>
    </xf>
    <xf numFmtId="0" fontId="2" fillId="0" borderId="2" xfId="0" applyFont="1" applyBorder="1" applyAlignment="1">
      <alignment horizontal="center" vertical="center" wrapText="1"/>
    </xf>
    <xf numFmtId="0" fontId="2" fillId="0" borderId="7" xfId="0" applyFont="1" applyBorder="1" applyAlignment="1">
      <alignment horizontal="center" vertical="center" wrapText="1"/>
    </xf>
    <xf numFmtId="0" fontId="2" fillId="2" borderId="2" xfId="0" applyFont="1" applyFill="1" applyBorder="1" applyAlignment="1">
      <alignment horizontal="center" vertical="center"/>
    </xf>
    <xf numFmtId="0" fontId="2" fillId="2" borderId="7" xfId="0" applyFont="1" applyFill="1" applyBorder="1" applyAlignment="1">
      <alignment horizontal="center" vertical="center"/>
    </xf>
    <xf numFmtId="0" fontId="2" fillId="3" borderId="3" xfId="0" applyFont="1" applyFill="1" applyBorder="1" applyAlignment="1">
      <alignment horizontal="center" vertical="center" wrapText="1"/>
    </xf>
    <xf numFmtId="0" fontId="2" fillId="3" borderId="4" xfId="0" applyFont="1" applyFill="1" applyBorder="1" applyAlignment="1">
      <alignment horizontal="center" vertical="center"/>
    </xf>
    <xf numFmtId="0" fontId="2" fillId="3" borderId="5" xfId="0" applyFont="1" applyFill="1" applyBorder="1" applyAlignment="1">
      <alignment horizontal="center" vertical="center"/>
    </xf>
    <xf numFmtId="0" fontId="25" fillId="4" borderId="3" xfId="0" applyFont="1" applyFill="1" applyBorder="1" applyAlignment="1">
      <alignment horizontal="center"/>
    </xf>
    <xf numFmtId="0" fontId="25" fillId="4" borderId="5" xfId="0" applyFont="1" applyFill="1" applyBorder="1" applyAlignment="1">
      <alignment horizontal="center"/>
    </xf>
    <xf numFmtId="0" fontId="25" fillId="4" borderId="3" xfId="0" applyFont="1" applyFill="1" applyBorder="1" applyAlignment="1">
      <alignment horizontal="center" vertical="center"/>
    </xf>
    <xf numFmtId="0" fontId="25" fillId="4" borderId="5" xfId="0" applyFont="1" applyFill="1" applyBorder="1" applyAlignment="1">
      <alignment horizontal="center" vertical="center"/>
    </xf>
    <xf numFmtId="0" fontId="28" fillId="0" borderId="0" xfId="0" applyFont="1" applyAlignment="1">
      <alignment horizontal="center"/>
    </xf>
    <xf numFmtId="0" fontId="29" fillId="0" borderId="0" xfId="0" applyFont="1" applyAlignment="1">
      <alignment horizontal="center"/>
    </xf>
    <xf numFmtId="0" fontId="25" fillId="4" borderId="6" xfId="0" applyFont="1" applyFill="1" applyBorder="1" applyAlignment="1">
      <alignment horizontal="center"/>
    </xf>
    <xf numFmtId="0" fontId="25" fillId="4" borderId="8" xfId="0" applyFont="1" applyFill="1" applyBorder="1" applyAlignment="1">
      <alignment horizontal="center"/>
    </xf>
    <xf numFmtId="0" fontId="27" fillId="0" borderId="0" xfId="0" applyFont="1" applyFill="1" applyAlignment="1">
      <alignment horizontal="center"/>
    </xf>
    <xf numFmtId="0" fontId="25" fillId="4" borderId="4" xfId="0" applyFont="1" applyFill="1" applyBorder="1" applyAlignment="1">
      <alignment horizontal="center"/>
    </xf>
    <xf numFmtId="0" fontId="21" fillId="0" borderId="2" xfId="0" applyFont="1" applyFill="1" applyBorder="1" applyAlignment="1">
      <alignment horizontal="center" textRotation="90" wrapText="1"/>
    </xf>
    <xf numFmtId="0" fontId="21" fillId="0" borderId="7" xfId="0" applyFont="1" applyFill="1" applyBorder="1" applyAlignment="1">
      <alignment horizontal="center" textRotation="90" wrapText="1"/>
    </xf>
    <xf numFmtId="0" fontId="2" fillId="2" borderId="2"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6" borderId="3" xfId="0" applyFont="1" applyFill="1" applyBorder="1" applyAlignment="1">
      <alignment horizontal="center"/>
    </xf>
    <xf numFmtId="0" fontId="2" fillId="6" borderId="4" xfId="0" applyFont="1" applyFill="1" applyBorder="1" applyAlignment="1">
      <alignment horizontal="center"/>
    </xf>
    <xf numFmtId="0" fontId="2" fillId="6" borderId="5" xfId="0" applyFont="1" applyFill="1" applyBorder="1" applyAlignment="1">
      <alignment horizontal="center"/>
    </xf>
    <xf numFmtId="0" fontId="25" fillId="4" borderId="6" xfId="0" applyFont="1" applyFill="1" applyBorder="1" applyAlignment="1">
      <alignment horizontal="center" vertical="center"/>
    </xf>
    <xf numFmtId="0" fontId="25" fillId="4" borderId="8" xfId="0" applyFont="1" applyFill="1" applyBorder="1" applyAlignment="1">
      <alignment horizontal="center" vertical="center"/>
    </xf>
    <xf numFmtId="0" fontId="48" fillId="0" borderId="0" xfId="0" applyFont="1" applyAlignment="1">
      <alignment horizontal="left" wrapText="1"/>
    </xf>
    <xf numFmtId="0" fontId="22" fillId="0" borderId="0" xfId="0" applyFont="1" applyAlignment="1">
      <alignment horizontal="center" wrapText="1"/>
    </xf>
    <xf numFmtId="0" fontId="48" fillId="0" borderId="0" xfId="0" applyFont="1" applyAlignment="1">
      <alignment horizontal="left" vertical="top" wrapText="1"/>
    </xf>
    <xf numFmtId="166" fontId="33" fillId="2" borderId="11" xfId="1" applyNumberFormat="1" applyFont="1" applyFill="1" applyBorder="1" applyAlignment="1">
      <alignment horizontal="left" vertical="center"/>
    </xf>
    <xf numFmtId="166" fontId="33" fillId="2" borderId="14" xfId="1" applyNumberFormat="1" applyFont="1" applyFill="1" applyBorder="1" applyAlignment="1">
      <alignment horizontal="left" vertical="center"/>
    </xf>
    <xf numFmtId="165" fontId="36" fillId="4" borderId="3" xfId="1" applyNumberFormat="1" applyFont="1" applyFill="1" applyBorder="1" applyAlignment="1">
      <alignment horizontal="center" vertical="center"/>
    </xf>
    <xf numFmtId="165" fontId="36" fillId="4" borderId="4" xfId="1" applyNumberFormat="1" applyFont="1" applyFill="1" applyBorder="1" applyAlignment="1">
      <alignment horizontal="center" vertical="center"/>
    </xf>
    <xf numFmtId="165" fontId="36" fillId="4" borderId="5" xfId="1" applyNumberFormat="1" applyFont="1" applyFill="1" applyBorder="1" applyAlignment="1">
      <alignment horizontal="center" vertical="center"/>
    </xf>
    <xf numFmtId="0" fontId="33" fillId="2" borderId="11" xfId="1" applyFont="1" applyFill="1" applyBorder="1" applyAlignment="1">
      <alignment horizontal="left" vertical="center"/>
    </xf>
    <xf numFmtId="0" fontId="33" fillId="2" borderId="14" xfId="1" applyFont="1" applyFill="1" applyBorder="1" applyAlignment="1">
      <alignment horizontal="left" vertical="center"/>
    </xf>
    <xf numFmtId="165" fontId="33" fillId="0" borderId="3" xfId="1" applyNumberFormat="1" applyFont="1" applyBorder="1" applyAlignment="1">
      <alignment horizontal="center" vertical="center"/>
    </xf>
    <xf numFmtId="165" fontId="33" fillId="0" borderId="5" xfId="1" applyNumberFormat="1" applyFont="1" applyBorder="1" applyAlignment="1">
      <alignment horizontal="center" vertical="center"/>
    </xf>
    <xf numFmtId="0" fontId="34" fillId="0" borderId="3" xfId="1" applyFont="1" applyBorder="1" applyAlignment="1">
      <alignment horizontal="center" vertical="center"/>
    </xf>
    <xf numFmtId="0" fontId="34" fillId="0" borderId="5" xfId="1" applyFont="1" applyBorder="1" applyAlignment="1">
      <alignment horizontal="center" vertical="center"/>
    </xf>
    <xf numFmtId="166" fontId="33" fillId="2" borderId="1" xfId="1" applyNumberFormat="1" applyFont="1" applyFill="1" applyBorder="1" applyAlignment="1">
      <alignment horizontal="left" vertical="center"/>
    </xf>
    <xf numFmtId="166" fontId="33" fillId="2" borderId="24" xfId="1" applyNumberFormat="1" applyFont="1" applyFill="1" applyBorder="1" applyAlignment="1">
      <alignment horizontal="left" vertical="center"/>
    </xf>
    <xf numFmtId="0" fontId="40" fillId="0" borderId="0" xfId="0" applyFont="1" applyAlignment="1">
      <alignment horizontal="left" vertical="center" wrapText="1"/>
    </xf>
    <xf numFmtId="0" fontId="40" fillId="0" borderId="0" xfId="0" applyFont="1" applyAlignment="1">
      <alignment horizontal="justify" vertical="center" wrapText="1"/>
    </xf>
    <xf numFmtId="0" fontId="39" fillId="0" borderId="0" xfId="0" applyFont="1" applyAlignment="1">
      <alignment horizontal="justify" vertical="center" wrapText="1"/>
    </xf>
    <xf numFmtId="0" fontId="22" fillId="0" borderId="0" xfId="0" applyFont="1" applyAlignment="1">
      <alignment horizontal="center" vertical="center" wrapText="1"/>
    </xf>
  </cellXfs>
  <cellStyles count="90">
    <cellStyle name="20% - Accent1" xfId="2"/>
    <cellStyle name="20% - Accent2" xfId="3"/>
    <cellStyle name="20% - Accent3" xfId="4"/>
    <cellStyle name="20% - Accent4" xfId="5"/>
    <cellStyle name="20% - Accent5" xfId="6"/>
    <cellStyle name="20% - Accent6" xfId="7"/>
    <cellStyle name="20% - Isticanje1 2" xfId="8"/>
    <cellStyle name="20% - Isticanje2 2" xfId="9"/>
    <cellStyle name="20% - Isticanje3 2" xfId="10"/>
    <cellStyle name="20% - Isticanje4 2" xfId="11"/>
    <cellStyle name="20% - Isticanje5 2" xfId="12"/>
    <cellStyle name="20% - Isticanje6 2" xfId="13"/>
    <cellStyle name="40% - Accent1" xfId="14"/>
    <cellStyle name="40% - Accent2" xfId="15"/>
    <cellStyle name="40% - Accent3" xfId="16"/>
    <cellStyle name="40% - Accent4" xfId="17"/>
    <cellStyle name="40% - Accent5" xfId="18"/>
    <cellStyle name="40% - Accent6" xfId="19"/>
    <cellStyle name="40% - Isticanje1 2" xfId="20"/>
    <cellStyle name="40% - Isticanje2 2" xfId="21"/>
    <cellStyle name="40% - Isticanje3 2" xfId="22"/>
    <cellStyle name="40% - Isticanje4 2" xfId="23"/>
    <cellStyle name="40% - Isticanje5 2" xfId="24"/>
    <cellStyle name="40% - Isticanje6 2" xfId="25"/>
    <cellStyle name="60% - Accent1" xfId="26"/>
    <cellStyle name="60% - Accent2" xfId="27"/>
    <cellStyle name="60% - Accent3" xfId="28"/>
    <cellStyle name="60% - Accent4" xfId="29"/>
    <cellStyle name="60% - Accent5" xfId="30"/>
    <cellStyle name="60% - Accent6" xfId="31"/>
    <cellStyle name="60% - Isticanje1 2" xfId="32"/>
    <cellStyle name="60% - Isticanje2 2" xfId="33"/>
    <cellStyle name="60% - Isticanje3 2" xfId="34"/>
    <cellStyle name="60% - Isticanje4 2" xfId="35"/>
    <cellStyle name="60% - Isticanje5 2" xfId="36"/>
    <cellStyle name="60% - Isticanje6 2" xfId="37"/>
    <cellStyle name="Accent1" xfId="38"/>
    <cellStyle name="Accent2" xfId="39"/>
    <cellStyle name="Accent3" xfId="40"/>
    <cellStyle name="Accent4" xfId="41"/>
    <cellStyle name="Accent5" xfId="42"/>
    <cellStyle name="Accent6" xfId="43"/>
    <cellStyle name="Bad" xfId="44"/>
    <cellStyle name="Bilješka 2" xfId="45"/>
    <cellStyle name="Calculation" xfId="46"/>
    <cellStyle name="Check Cell" xfId="47"/>
    <cellStyle name="Dobro 2" xfId="48"/>
    <cellStyle name="Explanatory Text" xfId="49"/>
    <cellStyle name="Good" xfId="50"/>
    <cellStyle name="Heading 1" xfId="51"/>
    <cellStyle name="Heading 2" xfId="52"/>
    <cellStyle name="Heading 3" xfId="53"/>
    <cellStyle name="Heading 4" xfId="54"/>
    <cellStyle name="Input" xfId="55"/>
    <cellStyle name="Isticanje1 2" xfId="56"/>
    <cellStyle name="Isticanje2 2" xfId="57"/>
    <cellStyle name="Isticanje3 2" xfId="58"/>
    <cellStyle name="Isticanje4 2" xfId="59"/>
    <cellStyle name="Isticanje5 2" xfId="60"/>
    <cellStyle name="Isticanje6 2" xfId="61"/>
    <cellStyle name="Izlaz 2" xfId="62"/>
    <cellStyle name="Izračun 2" xfId="63"/>
    <cellStyle name="Linked Cell" xfId="64"/>
    <cellStyle name="Loše 2" xfId="65"/>
    <cellStyle name="Naslov 1 2" xfId="66"/>
    <cellStyle name="Naslov 2 2" xfId="67"/>
    <cellStyle name="Naslov 3 2" xfId="68"/>
    <cellStyle name="Naslov 4 2" xfId="69"/>
    <cellStyle name="Naslov 5" xfId="70"/>
    <cellStyle name="Neutral" xfId="71"/>
    <cellStyle name="Neutralno 2" xfId="72"/>
    <cellStyle name="Normalno" xfId="0" builtinId="0"/>
    <cellStyle name="Normalno 2" xfId="73"/>
    <cellStyle name="Normalno 2 2" xfId="1"/>
    <cellStyle name="Normalno 3" xfId="74"/>
    <cellStyle name="Normalno 4" xfId="75"/>
    <cellStyle name="Normalno 4 2" xfId="76"/>
    <cellStyle name="Normalno 5" xfId="77"/>
    <cellStyle name="Normalno 6" xfId="89"/>
    <cellStyle name="Note" xfId="78"/>
    <cellStyle name="Output" xfId="79"/>
    <cellStyle name="Povezana ćelija 2" xfId="80"/>
    <cellStyle name="Provjera ćelije 2" xfId="81"/>
    <cellStyle name="Tekst objašnjenja 2" xfId="82"/>
    <cellStyle name="Tekst upozorenja 2" xfId="83"/>
    <cellStyle name="Title" xfId="84"/>
    <cellStyle name="Total" xfId="85"/>
    <cellStyle name="Ukupni zbroj 2" xfId="86"/>
    <cellStyle name="Unos 2" xfId="87"/>
    <cellStyle name="Warning Text" xfId="88"/>
  </cellStyles>
  <dxfs count="0"/>
  <tableStyles count="0" defaultTableStyle="TableStyleMedium2" defaultPivotStyle="PivotStyleLight16"/>
  <colors>
    <mruColors>
      <color rgb="FFFC60F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connections" Target="connections.xml"/></Relationships>
</file>

<file path=xl/charts/_rels/chart1.xml.rels><?xml version="1.0" encoding="UTF-8" standalone="yes"?>
<Relationships xmlns="http://schemas.openxmlformats.org/package/2006/relationships"><Relationship Id="rId1" Type="http://schemas.openxmlformats.org/officeDocument/2006/relationships/image" Target="../media/image1.jpeg"/></Relationships>
</file>

<file path=xl/charts/_rels/chart2.xml.rels><?xml version="1.0" encoding="UTF-8" standalone="yes"?>
<Relationships xmlns="http://schemas.openxmlformats.org/package/2006/relationships"><Relationship Id="rId1" Type="http://schemas.openxmlformats.org/officeDocument/2006/relationships/image" Target="../media/image1.jpeg"/></Relationships>
</file>

<file path=xl/charts/_rels/chart3.xml.rels><?xml version="1.0" encoding="UTF-8" standalone="yes"?>
<Relationships xmlns="http://schemas.openxmlformats.org/package/2006/relationships"><Relationship Id="rId1" Type="http://schemas.openxmlformats.org/officeDocument/2006/relationships/image" Target="../media/image1.jpeg"/></Relationships>
</file>

<file path=xl/charts/_rels/chart4.xml.rels><?xml version="1.0" encoding="UTF-8" standalone="yes"?>
<Relationships xmlns="http://schemas.openxmlformats.org/package/2006/relationships"><Relationship Id="rId1" Type="http://schemas.openxmlformats.org/officeDocument/2006/relationships/image" Target="../media/image1.jpeg"/></Relationships>
</file>

<file path=xl/charts/_rels/chart5.xml.rels><?xml version="1.0" encoding="UTF-8" standalone="yes"?>
<Relationships xmlns="http://schemas.openxmlformats.org/package/2006/relationships"><Relationship Id="rId3" Type="http://schemas.openxmlformats.org/officeDocument/2006/relationships/image" Target="../media/image1.jpeg"/><Relationship Id="rId2" Type="http://schemas.microsoft.com/office/2011/relationships/chartColorStyle" Target="colors1.xml"/><Relationship Id="rId1" Type="http://schemas.microsoft.com/office/2011/relationships/chartStyle" Target="style1.xml"/></Relationships>
</file>

<file path=xl/charts/_rels/chart6.xml.rels><?xml version="1.0" encoding="UTF-8" standalone="yes"?>
<Relationships xmlns="http://schemas.openxmlformats.org/package/2006/relationships"><Relationship Id="rId3" Type="http://schemas.openxmlformats.org/officeDocument/2006/relationships/image" Target="../media/image1.jpeg"/><Relationship Id="rId2" Type="http://schemas.microsoft.com/office/2011/relationships/chartColorStyle" Target="colors2.xml"/><Relationship Id="rId1" Type="http://schemas.microsoft.com/office/2011/relationships/chartStyle" Target="style2.xml"/></Relationships>
</file>

<file path=xl/charts/_rels/chart7.xml.rels><?xml version="1.0" encoding="UTF-8" standalone="yes"?>
<Relationships xmlns="http://schemas.openxmlformats.org/package/2006/relationships"><Relationship Id="rId3" Type="http://schemas.openxmlformats.org/officeDocument/2006/relationships/image" Target="../media/image1.jpeg"/><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r-H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hr-HR" sz="1200"/>
              <a:t>Osiguranici prema kategorijama osiguranja - ukupno</a:t>
            </a:r>
          </a:p>
        </c:rich>
      </c:tx>
      <c:layout>
        <c:manualLayout>
          <c:xMode val="edge"/>
          <c:yMode val="edge"/>
          <c:x val="0.12373176179064574"/>
          <c:y val="0.90223792697290928"/>
        </c:manualLayout>
      </c:layout>
      <c:overlay val="0"/>
    </c:title>
    <c:autoTitleDeleted val="0"/>
    <c:view3D>
      <c:rotX val="15"/>
      <c:rotY val="20"/>
      <c:rAngAx val="0"/>
      <c:perspective val="0"/>
    </c:view3D>
    <c:floor>
      <c:thickness val="0"/>
    </c:floor>
    <c:sideWall>
      <c:thickness val="0"/>
    </c:sideWall>
    <c:backWall>
      <c:thickness val="0"/>
    </c:backWall>
    <c:plotArea>
      <c:layout>
        <c:manualLayout>
          <c:layoutTarget val="inner"/>
          <c:xMode val="edge"/>
          <c:yMode val="edge"/>
          <c:x val="1.8356207929000692E-2"/>
          <c:y val="4.2442305822883247E-2"/>
          <c:w val="0.95252909261955998"/>
          <c:h val="0.93128725575969673"/>
        </c:manualLayout>
      </c:layout>
      <c:pie3DChart>
        <c:varyColors val="1"/>
        <c:ser>
          <c:idx val="0"/>
          <c:order val="0"/>
          <c:spPr>
            <a:ln>
              <a:noFill/>
            </a:ln>
          </c:spPr>
          <c:explosion val="25"/>
          <c:dPt>
            <c:idx val="0"/>
            <c:bubble3D val="0"/>
            <c:explosion val="10"/>
            <c:spPr>
              <a:solidFill>
                <a:srgbClr val="E874E2"/>
              </a:solidFill>
              <a:ln>
                <a:noFill/>
              </a:ln>
            </c:spPr>
            <c:extLst>
              <c:ext xmlns:c16="http://schemas.microsoft.com/office/drawing/2014/chart" uri="{C3380CC4-5D6E-409C-BE32-E72D297353CC}">
                <c16:uniqueId val="{00000001-29F9-4FEF-8C75-DE151014DBAE}"/>
              </c:ext>
            </c:extLst>
          </c:dPt>
          <c:dPt>
            <c:idx val="1"/>
            <c:bubble3D val="0"/>
            <c:spPr>
              <a:solidFill>
                <a:srgbClr val="28D830"/>
              </a:solidFill>
              <a:ln>
                <a:noFill/>
              </a:ln>
            </c:spPr>
            <c:extLst>
              <c:ext xmlns:c16="http://schemas.microsoft.com/office/drawing/2014/chart" uri="{C3380CC4-5D6E-409C-BE32-E72D297353CC}">
                <c16:uniqueId val="{00000003-29F9-4FEF-8C75-DE151014DBAE}"/>
              </c:ext>
            </c:extLst>
          </c:dPt>
          <c:dPt>
            <c:idx val="2"/>
            <c:bubble3D val="0"/>
            <c:spPr>
              <a:solidFill>
                <a:srgbClr val="CC00CC"/>
              </a:solidFill>
              <a:ln>
                <a:noFill/>
              </a:ln>
            </c:spPr>
            <c:extLst>
              <c:ext xmlns:c16="http://schemas.microsoft.com/office/drawing/2014/chart" uri="{C3380CC4-5D6E-409C-BE32-E72D297353CC}">
                <c16:uniqueId val="{00000005-29F9-4FEF-8C75-DE151014DBAE}"/>
              </c:ext>
            </c:extLst>
          </c:dPt>
          <c:dPt>
            <c:idx val="3"/>
            <c:bubble3D val="0"/>
            <c:spPr>
              <a:solidFill>
                <a:srgbClr val="FFFF00"/>
              </a:solidFill>
              <a:ln>
                <a:noFill/>
              </a:ln>
            </c:spPr>
            <c:extLst>
              <c:ext xmlns:c16="http://schemas.microsoft.com/office/drawing/2014/chart" uri="{C3380CC4-5D6E-409C-BE32-E72D297353CC}">
                <c16:uniqueId val="{00000007-29F9-4FEF-8C75-DE151014DBAE}"/>
              </c:ext>
            </c:extLst>
          </c:dPt>
          <c:dPt>
            <c:idx val="4"/>
            <c:bubble3D val="0"/>
            <c:spPr>
              <a:solidFill>
                <a:srgbClr val="00FFFF"/>
              </a:solidFill>
              <a:ln>
                <a:noFill/>
              </a:ln>
            </c:spPr>
            <c:extLst>
              <c:ext xmlns:c16="http://schemas.microsoft.com/office/drawing/2014/chart" uri="{C3380CC4-5D6E-409C-BE32-E72D297353CC}">
                <c16:uniqueId val="{00000009-29F9-4FEF-8C75-DE151014DBAE}"/>
              </c:ext>
            </c:extLst>
          </c:dPt>
          <c:dPt>
            <c:idx val="5"/>
            <c:bubble3D val="0"/>
            <c:spPr>
              <a:solidFill>
                <a:srgbClr val="FF3300"/>
              </a:solidFill>
              <a:ln>
                <a:noFill/>
              </a:ln>
            </c:spPr>
            <c:extLst>
              <c:ext xmlns:c16="http://schemas.microsoft.com/office/drawing/2014/chart" uri="{C3380CC4-5D6E-409C-BE32-E72D297353CC}">
                <c16:uniqueId val="{0000000B-29F9-4FEF-8C75-DE151014DBAE}"/>
              </c:ext>
            </c:extLst>
          </c:dPt>
          <c:dPt>
            <c:idx val="6"/>
            <c:bubble3D val="0"/>
            <c:spPr>
              <a:solidFill>
                <a:srgbClr val="FF0000"/>
              </a:solidFill>
              <a:ln>
                <a:noFill/>
              </a:ln>
            </c:spPr>
            <c:extLst>
              <c:ext xmlns:c16="http://schemas.microsoft.com/office/drawing/2014/chart" uri="{C3380CC4-5D6E-409C-BE32-E72D297353CC}">
                <c16:uniqueId val="{0000000D-29F9-4FEF-8C75-DE151014DBAE}"/>
              </c:ext>
            </c:extLst>
          </c:dPt>
          <c:dLbls>
            <c:dLbl>
              <c:idx val="0"/>
              <c:layout>
                <c:manualLayout>
                  <c:x val="6.668820707756358E-2"/>
                  <c:y val="7.8028180687940318E-2"/>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1-29F9-4FEF-8C75-DE151014DBAE}"/>
                </c:ext>
              </c:extLst>
            </c:dLbl>
            <c:dLbl>
              <c:idx val="1"/>
              <c:layout>
                <c:manualLayout>
                  <c:x val="-8.2479862430989231E-2"/>
                  <c:y val="-7.4372787172240162E-2"/>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3-29F9-4FEF-8C75-DE151014DBAE}"/>
                </c:ext>
              </c:extLst>
            </c:dLbl>
            <c:dLbl>
              <c:idx val="2"/>
              <c:layout>
                <c:manualLayout>
                  <c:x val="-0.20641433613901711"/>
                  <c:y val="-0.19516701201823455"/>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5-29F9-4FEF-8C75-DE151014DBAE}"/>
                </c:ext>
              </c:extLst>
            </c:dLbl>
            <c:dLbl>
              <c:idx val="3"/>
              <c:layout>
                <c:manualLayout>
                  <c:x val="-0.2081817359037017"/>
                  <c:y val="-0.21065412603918529"/>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7-29F9-4FEF-8C75-DE151014DBAE}"/>
                </c:ext>
              </c:extLst>
            </c:dLbl>
            <c:dLbl>
              <c:idx val="4"/>
              <c:layout>
                <c:manualLayout>
                  <c:x val="-7.7157366198790364E-2"/>
                  <c:y val="-0.15847935969134599"/>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9-29F9-4FEF-8C75-DE151014DBAE}"/>
                </c:ext>
              </c:extLst>
            </c:dLbl>
            <c:dLbl>
              <c:idx val="5"/>
              <c:layout>
                <c:manualLayout>
                  <c:x val="0.12863100733098026"/>
                  <c:y val="-8.8949415791696962E-2"/>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B-29F9-4FEF-8C75-DE151014DBAE}"/>
                </c:ext>
              </c:extLst>
            </c:dLbl>
            <c:dLbl>
              <c:idx val="6"/>
              <c:layout>
                <c:manualLayout>
                  <c:x val="0.14516191510543941"/>
                  <c:y val="6.7477828429341066E-2"/>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D-29F9-4FEF-8C75-DE151014DBAE}"/>
                </c:ext>
              </c:extLst>
            </c:dLbl>
            <c:numFmt formatCode="0.00%" sourceLinked="0"/>
            <c:spPr>
              <a:noFill/>
              <a:ln>
                <a:noFill/>
              </a:ln>
              <a:effectLst/>
            </c:spPr>
            <c:txPr>
              <a:bodyPr/>
              <a:lstStyle/>
              <a:p>
                <a:pPr>
                  <a:defRPr sz="800" b="1" baseline="0">
                    <a:latin typeface="+mn-lt"/>
                    <a:cs typeface="Arial" pitchFamily="34" charset="0"/>
                  </a:defRPr>
                </a:pPr>
                <a:endParaRPr lang="sr-Latn-RS"/>
              </a:p>
            </c:txPr>
            <c:showLegendKey val="0"/>
            <c:showVal val="0"/>
            <c:showCatName val="1"/>
            <c:showSerName val="0"/>
            <c:showPercent val="1"/>
            <c:showBubbleSize val="0"/>
            <c:showLeaderLines val="1"/>
            <c:extLst>
              <c:ext xmlns:c15="http://schemas.microsoft.com/office/drawing/2012/chart" uri="{CE6537A1-D6FC-4f65-9D91-7224C49458BB}"/>
            </c:extLst>
          </c:dLbls>
          <c:cat>
            <c:strRef>
              <c:f>'T 1.'!$C$8:$C$14</c:f>
              <c:strCache>
                <c:ptCount val="7"/>
                <c:pt idx="0">
                  <c:v>Radnici kod pravnih osoba</c:v>
                </c:pt>
                <c:pt idx="1">
                  <c:v>Radnici kod fizičkih osoba</c:v>
                </c:pt>
                <c:pt idx="2">
                  <c:v>Obrtnici</c:v>
                </c:pt>
                <c:pt idx="3">
                  <c:v>Poljoprivrednici</c:v>
                </c:pt>
                <c:pt idx="4">
                  <c:v>Samostalne profesionalne djelatnosti </c:v>
                </c:pt>
                <c:pt idx="5">
                  <c:v>Osiguranici zaposleni kod međunarodnih organizacija u inozemstvu i hrvatski državljani zaposleni na teritoriju RH kod poslodavaca sa sjedištem u inozemstvu</c:v>
                </c:pt>
                <c:pt idx="6">
                  <c:v>Produženo osiguranje</c:v>
                </c:pt>
              </c:strCache>
            </c:strRef>
          </c:cat>
          <c:val>
            <c:numRef>
              <c:f>'T 1.'!$F$8:$F$14</c:f>
              <c:numCache>
                <c:formatCode>0</c:formatCode>
                <c:ptCount val="7"/>
                <c:pt idx="0">
                  <c:v>1527554</c:v>
                </c:pt>
                <c:pt idx="1">
                  <c:v>122127</c:v>
                </c:pt>
                <c:pt idx="2">
                  <c:v>93561</c:v>
                </c:pt>
                <c:pt idx="3">
                  <c:v>18245</c:v>
                </c:pt>
                <c:pt idx="4">
                  <c:v>18083</c:v>
                </c:pt>
                <c:pt idx="5">
                  <c:v>174</c:v>
                </c:pt>
                <c:pt idx="6">
                  <c:v>3772</c:v>
                </c:pt>
              </c:numCache>
            </c:numRef>
          </c:val>
          <c:extLst>
            <c:ext xmlns:c16="http://schemas.microsoft.com/office/drawing/2014/chart" uri="{C3380CC4-5D6E-409C-BE32-E72D297353CC}">
              <c16:uniqueId val="{0000000E-29F9-4FEF-8C75-DE151014DBAE}"/>
            </c:ext>
          </c:extLst>
        </c:ser>
        <c:dLbls>
          <c:showLegendKey val="0"/>
          <c:showVal val="1"/>
          <c:showCatName val="0"/>
          <c:showSerName val="0"/>
          <c:showPercent val="0"/>
          <c:showBubbleSize val="0"/>
          <c:showLeaderLines val="1"/>
        </c:dLbls>
      </c:pie3DChart>
    </c:plotArea>
    <c:plotVisOnly val="1"/>
    <c:dispBlanksAs val="gap"/>
    <c:showDLblsOverMax val="0"/>
  </c:chart>
  <c:spPr>
    <a:blipFill>
      <a:blip xmlns:r="http://schemas.openxmlformats.org/officeDocument/2006/relationships" r:embed="rId1"/>
      <a:tile tx="0" ty="0" sx="100000" sy="100000" flip="none" algn="tl"/>
    </a:blipFill>
    <a:ln>
      <a:noFill/>
    </a:ln>
  </c:spPr>
  <c:printSettings>
    <c:headerFooter/>
    <c:pageMargins b="0.74803149606299213" l="0.51181102362204722" r="0.51181102362204722" t="0.55118110236220474" header="0.31496062992125984" footer="0.31496062992125984"/>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r-H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hr-HR" sz="1200"/>
              <a:t>Struktura</a:t>
            </a:r>
            <a:r>
              <a:rPr lang="hr-HR" sz="1200" baseline="0"/>
              <a:t> osiguranika prema godinama života</a:t>
            </a:r>
            <a:endParaRPr lang="hr-HR" sz="1200"/>
          </a:p>
        </c:rich>
      </c:tx>
      <c:layout/>
      <c:overlay val="0"/>
    </c:title>
    <c:autoTitleDeleted val="0"/>
    <c:view3D>
      <c:rotX val="30"/>
      <c:rotY val="0"/>
      <c:rAngAx val="0"/>
      <c:perspective val="20"/>
    </c:view3D>
    <c:floor>
      <c:thickness val="0"/>
    </c:floor>
    <c:sideWall>
      <c:thickness val="0"/>
    </c:sideWall>
    <c:backWall>
      <c:thickness val="0"/>
    </c:backWall>
    <c:plotArea>
      <c:layout>
        <c:manualLayout>
          <c:layoutTarget val="inner"/>
          <c:xMode val="edge"/>
          <c:yMode val="edge"/>
          <c:x val="0.1638889714257416"/>
          <c:y val="9.605479768453673E-2"/>
          <c:w val="0.5805555555555556"/>
          <c:h val="0.89814814814814814"/>
        </c:manualLayout>
      </c:layout>
      <c:pie3DChart>
        <c:varyColors val="1"/>
        <c:ser>
          <c:idx val="0"/>
          <c:order val="0"/>
          <c:explosion val="8"/>
          <c:dPt>
            <c:idx val="0"/>
            <c:bubble3D val="0"/>
            <c:spPr>
              <a:solidFill>
                <a:srgbClr val="FA06FA"/>
              </a:solidFill>
            </c:spPr>
            <c:extLst>
              <c:ext xmlns:c16="http://schemas.microsoft.com/office/drawing/2014/chart" uri="{C3380CC4-5D6E-409C-BE32-E72D297353CC}">
                <c16:uniqueId val="{00000001-D192-48EC-9778-93656CBDB09C}"/>
              </c:ext>
            </c:extLst>
          </c:dPt>
          <c:dPt>
            <c:idx val="1"/>
            <c:bubble3D val="0"/>
            <c:spPr>
              <a:solidFill>
                <a:srgbClr val="52E84A"/>
              </a:solidFill>
            </c:spPr>
            <c:extLst>
              <c:ext xmlns:c16="http://schemas.microsoft.com/office/drawing/2014/chart" uri="{C3380CC4-5D6E-409C-BE32-E72D297353CC}">
                <c16:uniqueId val="{00000003-D192-48EC-9778-93656CBDB09C}"/>
              </c:ext>
            </c:extLst>
          </c:dPt>
          <c:dPt>
            <c:idx val="2"/>
            <c:bubble3D val="0"/>
            <c:spPr>
              <a:solidFill>
                <a:srgbClr val="FF99FF"/>
              </a:solidFill>
            </c:spPr>
            <c:extLst>
              <c:ext xmlns:c16="http://schemas.microsoft.com/office/drawing/2014/chart" uri="{C3380CC4-5D6E-409C-BE32-E72D297353CC}">
                <c16:uniqueId val="{00000005-D192-48EC-9778-93656CBDB09C}"/>
              </c:ext>
            </c:extLst>
          </c:dPt>
          <c:dPt>
            <c:idx val="3"/>
            <c:bubble3D val="0"/>
            <c:spPr>
              <a:solidFill>
                <a:srgbClr val="00FFFF"/>
              </a:solidFill>
            </c:spPr>
            <c:extLst>
              <c:ext xmlns:c16="http://schemas.microsoft.com/office/drawing/2014/chart" uri="{C3380CC4-5D6E-409C-BE32-E72D297353CC}">
                <c16:uniqueId val="{00000007-D192-48EC-9778-93656CBDB09C}"/>
              </c:ext>
            </c:extLst>
          </c:dPt>
          <c:dLbls>
            <c:dLbl>
              <c:idx val="0"/>
              <c:layout>
                <c:manualLayout>
                  <c:x val="2.2749736873056706E-2"/>
                  <c:y val="-9.4293100008023142E-2"/>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1-D192-48EC-9778-93656CBDB09C}"/>
                </c:ext>
              </c:extLst>
            </c:dLbl>
            <c:dLbl>
              <c:idx val="1"/>
              <c:layout>
                <c:manualLayout>
                  <c:x val="-5.8488256546507876E-2"/>
                  <c:y val="0"/>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3-D192-48EC-9778-93656CBDB09C}"/>
                </c:ext>
              </c:extLst>
            </c:dLbl>
            <c:dLbl>
              <c:idx val="2"/>
              <c:layout>
                <c:manualLayout>
                  <c:x val="8.836240044151042E-4"/>
                  <c:y val="-0.12430681093211318"/>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5-D192-48EC-9778-93656CBDB09C}"/>
                </c:ext>
              </c:extLst>
            </c:dLbl>
            <c:dLbl>
              <c:idx val="3"/>
              <c:layout>
                <c:manualLayout>
                  <c:x val="0.10567845284373124"/>
                  <c:y val="-7.2595719221033403E-2"/>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7-D192-48EC-9778-93656CBDB09C}"/>
                </c:ext>
              </c:extLst>
            </c:dLbl>
            <c:numFmt formatCode="0.00%" sourceLinked="0"/>
            <c:spPr>
              <a:noFill/>
              <a:ln>
                <a:noFill/>
              </a:ln>
              <a:effectLst/>
            </c:spPr>
            <c:txPr>
              <a:bodyPr/>
              <a:lstStyle/>
              <a:p>
                <a:pPr>
                  <a:defRPr sz="1000" b="1" baseline="0">
                    <a:latin typeface="+mn-lt"/>
                    <a:cs typeface="Arial" pitchFamily="34" charset="0"/>
                  </a:defRPr>
                </a:pPr>
                <a:endParaRPr lang="sr-Latn-RS"/>
              </a:p>
            </c:txPr>
            <c:showLegendKey val="0"/>
            <c:showVal val="0"/>
            <c:showCatName val="1"/>
            <c:showSerName val="0"/>
            <c:showPercent val="1"/>
            <c:showBubbleSize val="0"/>
            <c:showLeaderLines val="1"/>
            <c:extLst>
              <c:ext xmlns:c15="http://schemas.microsoft.com/office/drawing/2012/chart" uri="{CE6537A1-D6FC-4f65-9D91-7224C49458BB}"/>
            </c:extLst>
          </c:dLbls>
          <c:cat>
            <c:strRef>
              <c:f>'T 2.'!$D$5:$G$5</c:f>
              <c:strCache>
                <c:ptCount val="4"/>
                <c:pt idx="0">
                  <c:v>Osiguranici mlađi
od 40 godina</c:v>
                </c:pt>
                <c:pt idx="1">
                  <c:v>Osiguranici koji imaju
 40 godina ili više, a manje od 50 godina</c:v>
                </c:pt>
                <c:pt idx="2">
                  <c:v>Osiguranici koji imaju
 50 godina ili više, a manje od 60 godina</c:v>
                </c:pt>
                <c:pt idx="3">
                  <c:v>Osiguranici koji imaju
60 godina i više</c:v>
                </c:pt>
              </c:strCache>
            </c:strRef>
          </c:cat>
          <c:val>
            <c:numRef>
              <c:f>'T 2.'!$D$14:$G$14</c:f>
              <c:numCache>
                <c:formatCode>0</c:formatCode>
                <c:ptCount val="4"/>
                <c:pt idx="0">
                  <c:v>755504</c:v>
                </c:pt>
                <c:pt idx="1">
                  <c:v>481684</c:v>
                </c:pt>
                <c:pt idx="2">
                  <c:v>387477</c:v>
                </c:pt>
                <c:pt idx="3">
                  <c:v>158851</c:v>
                </c:pt>
              </c:numCache>
            </c:numRef>
          </c:val>
          <c:extLst>
            <c:ext xmlns:c16="http://schemas.microsoft.com/office/drawing/2014/chart" uri="{C3380CC4-5D6E-409C-BE32-E72D297353CC}">
              <c16:uniqueId val="{00000008-D192-48EC-9778-93656CBDB09C}"/>
            </c:ext>
          </c:extLst>
        </c:ser>
        <c:dLbls>
          <c:showLegendKey val="0"/>
          <c:showVal val="1"/>
          <c:showCatName val="0"/>
          <c:showSerName val="0"/>
          <c:showPercent val="0"/>
          <c:showBubbleSize val="0"/>
          <c:showLeaderLines val="1"/>
        </c:dLbls>
      </c:pie3DChart>
    </c:plotArea>
    <c:plotVisOnly val="1"/>
    <c:dispBlanksAs val="gap"/>
    <c:showDLblsOverMax val="0"/>
  </c:chart>
  <c:spPr>
    <a:blipFill>
      <a:blip xmlns:r="http://schemas.openxmlformats.org/officeDocument/2006/relationships" r:embed="rId1"/>
      <a:tile tx="0" ty="0" sx="100000" sy="100000" flip="none" algn="tl"/>
    </a:blipFill>
    <a:ln>
      <a:noFill/>
    </a:ln>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r-H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hr-HR" sz="1200"/>
              <a:t>Struktura osiguranika prema spolu</a:t>
            </a:r>
          </a:p>
        </c:rich>
      </c:tx>
      <c:layout/>
      <c:overlay val="0"/>
    </c:title>
    <c:autoTitleDeleted val="0"/>
    <c:view3D>
      <c:rotX val="30"/>
      <c:rotY val="0"/>
      <c:rAngAx val="0"/>
    </c:view3D>
    <c:floor>
      <c:thickness val="0"/>
    </c:floor>
    <c:sideWall>
      <c:thickness val="0"/>
    </c:sideWall>
    <c:backWall>
      <c:thickness val="0"/>
    </c:backWall>
    <c:plotArea>
      <c:layout>
        <c:manualLayout>
          <c:layoutTarget val="inner"/>
          <c:xMode val="edge"/>
          <c:yMode val="edge"/>
          <c:x val="6.2499834579501083E-2"/>
          <c:y val="0.14389471100285126"/>
          <c:w val="0.82570061095304259"/>
          <c:h val="0.7436094588895813"/>
        </c:manualLayout>
      </c:layout>
      <c:pie3DChart>
        <c:varyColors val="1"/>
        <c:ser>
          <c:idx val="0"/>
          <c:order val="0"/>
          <c:spPr>
            <a:solidFill>
              <a:srgbClr val="FA06FA"/>
            </a:solidFill>
          </c:spPr>
          <c:dPt>
            <c:idx val="0"/>
            <c:bubble3D val="0"/>
            <c:explosion val="8"/>
            <c:spPr>
              <a:solidFill>
                <a:srgbClr val="002060"/>
              </a:solidFill>
            </c:spPr>
            <c:extLst>
              <c:ext xmlns:c16="http://schemas.microsoft.com/office/drawing/2014/chart" uri="{C3380CC4-5D6E-409C-BE32-E72D297353CC}">
                <c16:uniqueId val="{00000001-C212-4CE6-BBF5-B0922572D5CE}"/>
              </c:ext>
            </c:extLst>
          </c:dPt>
          <c:dPt>
            <c:idx val="1"/>
            <c:bubble3D val="0"/>
            <c:explosion val="5"/>
            <c:spPr>
              <a:solidFill>
                <a:srgbClr val="FF0000"/>
              </a:solidFill>
            </c:spPr>
            <c:extLst>
              <c:ext xmlns:c16="http://schemas.microsoft.com/office/drawing/2014/chart" uri="{C3380CC4-5D6E-409C-BE32-E72D297353CC}">
                <c16:uniqueId val="{00000002-C212-4CE6-BBF5-B0922572D5CE}"/>
              </c:ext>
            </c:extLst>
          </c:dPt>
          <c:dLbls>
            <c:dLbl>
              <c:idx val="0"/>
              <c:layout>
                <c:manualLayout>
                  <c:x val="-0.23710946084346091"/>
                  <c:y val="-0.10929213595136057"/>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1-C212-4CE6-BBF5-B0922572D5CE}"/>
                </c:ext>
              </c:extLst>
            </c:dLbl>
            <c:dLbl>
              <c:idx val="1"/>
              <c:layout>
                <c:manualLayout>
                  <c:x val="0.19489146795039244"/>
                  <c:y val="6.4076547393601118E-3"/>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2-C212-4CE6-BBF5-B0922572D5CE}"/>
                </c:ext>
              </c:extLst>
            </c:dLbl>
            <c:numFmt formatCode="0.00%" sourceLinked="0"/>
            <c:spPr>
              <a:noFill/>
              <a:ln>
                <a:noFill/>
              </a:ln>
              <a:effectLst/>
            </c:spPr>
            <c:txPr>
              <a:bodyPr/>
              <a:lstStyle/>
              <a:p>
                <a:pPr>
                  <a:defRPr sz="1200" b="1" baseline="0">
                    <a:solidFill>
                      <a:schemeClr val="bg1"/>
                    </a:solidFill>
                    <a:latin typeface="+mn-lt"/>
                    <a:cs typeface="Arial" pitchFamily="34" charset="0"/>
                  </a:defRPr>
                </a:pPr>
                <a:endParaRPr lang="sr-Latn-RS"/>
              </a:p>
            </c:txPr>
            <c:showLegendKey val="0"/>
            <c:showVal val="0"/>
            <c:showCatName val="1"/>
            <c:showSerName val="0"/>
            <c:showPercent val="1"/>
            <c:showBubbleSize val="0"/>
            <c:showLeaderLines val="1"/>
            <c:extLst>
              <c:ext xmlns:c15="http://schemas.microsoft.com/office/drawing/2012/chart" uri="{CE6537A1-D6FC-4f65-9D91-7224C49458BB}"/>
            </c:extLst>
          </c:dLbls>
          <c:cat>
            <c:strRef>
              <c:f>'T 3.'!$E$5:$F$5</c:f>
              <c:strCache>
                <c:ptCount val="2"/>
                <c:pt idx="0">
                  <c:v>Muškarci</c:v>
                </c:pt>
                <c:pt idx="1">
                  <c:v>Žene</c:v>
                </c:pt>
              </c:strCache>
            </c:strRef>
          </c:cat>
          <c:val>
            <c:numRef>
              <c:f>'T 3.'!$E$30:$F$30</c:f>
              <c:numCache>
                <c:formatCode>0</c:formatCode>
                <c:ptCount val="2"/>
                <c:pt idx="0">
                  <c:v>948593</c:v>
                </c:pt>
                <c:pt idx="1">
                  <c:v>834923</c:v>
                </c:pt>
              </c:numCache>
            </c:numRef>
          </c:val>
          <c:extLst>
            <c:ext xmlns:c16="http://schemas.microsoft.com/office/drawing/2014/chart" uri="{C3380CC4-5D6E-409C-BE32-E72D297353CC}">
              <c16:uniqueId val="{00000003-C212-4CE6-BBF5-B0922572D5CE}"/>
            </c:ext>
          </c:extLst>
        </c:ser>
        <c:dLbls>
          <c:showLegendKey val="0"/>
          <c:showVal val="1"/>
          <c:showCatName val="0"/>
          <c:showSerName val="0"/>
          <c:showPercent val="0"/>
          <c:showBubbleSize val="0"/>
          <c:showLeaderLines val="1"/>
        </c:dLbls>
      </c:pie3DChart>
    </c:plotArea>
    <c:plotVisOnly val="1"/>
    <c:dispBlanksAs val="gap"/>
    <c:showDLblsOverMax val="0"/>
  </c:chart>
  <c:spPr>
    <a:blipFill>
      <a:blip xmlns:r="http://schemas.openxmlformats.org/officeDocument/2006/relationships" r:embed="rId1"/>
      <a:tile tx="0" ty="0" sx="100000" sy="100000" flip="none" algn="tl"/>
    </a:blipFill>
    <a:ln>
      <a:noFill/>
    </a:ln>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r-H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latin typeface="+mn-lt"/>
                <a:cs typeface="Arial" pitchFamily="34" charset="0"/>
              </a:defRPr>
            </a:pPr>
            <a:r>
              <a:rPr lang="hr-HR" sz="1200">
                <a:latin typeface="+mn-lt"/>
                <a:cs typeface="Arial" pitchFamily="34" charset="0"/>
              </a:rPr>
              <a:t>Osiguranici prema županijama</a:t>
            </a:r>
          </a:p>
        </c:rich>
      </c:tx>
      <c:layout/>
      <c:overlay val="0"/>
    </c:title>
    <c:autoTitleDeleted val="0"/>
    <c:view3D>
      <c:rotX val="15"/>
      <c:rotY val="20"/>
      <c:rAngAx val="1"/>
    </c:view3D>
    <c:floor>
      <c:thickness val="0"/>
    </c:floor>
    <c:sideWall>
      <c:thickness val="0"/>
    </c:sideWall>
    <c:backWall>
      <c:thickness val="0"/>
    </c:backWall>
    <c:plotArea>
      <c:layout>
        <c:manualLayout>
          <c:layoutTarget val="inner"/>
          <c:xMode val="edge"/>
          <c:yMode val="edge"/>
          <c:x val="7.4486262611668949E-2"/>
          <c:y val="9.8786961762367606E-2"/>
          <c:w val="0.9164455360511129"/>
          <c:h val="0.48986601414922776"/>
        </c:manualLayout>
      </c:layout>
      <c:bar3DChart>
        <c:barDir val="col"/>
        <c:grouping val="clustered"/>
        <c:varyColors val="0"/>
        <c:ser>
          <c:idx val="0"/>
          <c:order val="0"/>
          <c:spPr>
            <a:solidFill>
              <a:srgbClr val="002060"/>
            </a:solidFill>
          </c:spPr>
          <c:invertIfNegative val="0"/>
          <c:cat>
            <c:strRef>
              <c:f>'T 4.'!$C$7:$C$27</c:f>
              <c:strCache>
                <c:ptCount val="21"/>
                <c:pt idx="0">
                  <c:v>Zagrebačka</c:v>
                </c:pt>
                <c:pt idx="1">
                  <c:v>Krapinsko-zagorska</c:v>
                </c:pt>
                <c:pt idx="2">
                  <c:v>Sisačko-moslavačka</c:v>
                </c:pt>
                <c:pt idx="3">
                  <c:v>Karlovačka</c:v>
                </c:pt>
                <c:pt idx="4">
                  <c:v>Varaždinska</c:v>
                </c:pt>
                <c:pt idx="5">
                  <c:v>Koprivničko-križevačka</c:v>
                </c:pt>
                <c:pt idx="6">
                  <c:v>Bjelovarsko-bilogorska</c:v>
                </c:pt>
                <c:pt idx="7">
                  <c:v>Primorsko-goranska</c:v>
                </c:pt>
                <c:pt idx="8">
                  <c:v>Ličko-senjska</c:v>
                </c:pt>
                <c:pt idx="9">
                  <c:v>Virovitičko-podravska</c:v>
                </c:pt>
                <c:pt idx="10">
                  <c:v>Požeško-slavonska</c:v>
                </c:pt>
                <c:pt idx="11">
                  <c:v>Brodsko-posavska</c:v>
                </c:pt>
                <c:pt idx="12">
                  <c:v>Zadarska</c:v>
                </c:pt>
                <c:pt idx="13">
                  <c:v>Osječko-baranjska</c:v>
                </c:pt>
                <c:pt idx="14">
                  <c:v>Šibensko-kninska</c:v>
                </c:pt>
                <c:pt idx="15">
                  <c:v>Vukovarsko-srijemska</c:v>
                </c:pt>
                <c:pt idx="16">
                  <c:v>Splitsko-dalmatinska</c:v>
                </c:pt>
                <c:pt idx="17">
                  <c:v>Istarska</c:v>
                </c:pt>
                <c:pt idx="18">
                  <c:v>Dubrovačko-neretvanska</c:v>
                </c:pt>
                <c:pt idx="19">
                  <c:v>Međimurska</c:v>
                </c:pt>
                <c:pt idx="20">
                  <c:v>Grad Zagreb</c:v>
                </c:pt>
              </c:strCache>
            </c:strRef>
          </c:cat>
          <c:val>
            <c:numRef>
              <c:f>'T 4.'!$K$7:$K$27</c:f>
              <c:numCache>
                <c:formatCode>0</c:formatCode>
                <c:ptCount val="21"/>
                <c:pt idx="0">
                  <c:v>102959</c:v>
                </c:pt>
                <c:pt idx="1">
                  <c:v>42076</c:v>
                </c:pt>
                <c:pt idx="2">
                  <c:v>44939</c:v>
                </c:pt>
                <c:pt idx="3">
                  <c:v>39698</c:v>
                </c:pt>
                <c:pt idx="4">
                  <c:v>70891</c:v>
                </c:pt>
                <c:pt idx="5">
                  <c:v>38137</c:v>
                </c:pt>
                <c:pt idx="6">
                  <c:v>34199</c:v>
                </c:pt>
                <c:pt idx="7">
                  <c:v>132375</c:v>
                </c:pt>
                <c:pt idx="8">
                  <c:v>19462</c:v>
                </c:pt>
                <c:pt idx="9">
                  <c:v>23328</c:v>
                </c:pt>
                <c:pt idx="10">
                  <c:v>20976</c:v>
                </c:pt>
                <c:pt idx="11">
                  <c:v>46590</c:v>
                </c:pt>
                <c:pt idx="12">
                  <c:v>73175</c:v>
                </c:pt>
                <c:pt idx="13">
                  <c:v>97792</c:v>
                </c:pt>
                <c:pt idx="14">
                  <c:v>40709</c:v>
                </c:pt>
                <c:pt idx="15">
                  <c:v>47549</c:v>
                </c:pt>
                <c:pt idx="16">
                  <c:v>189006</c:v>
                </c:pt>
                <c:pt idx="17">
                  <c:v>113840</c:v>
                </c:pt>
                <c:pt idx="18">
                  <c:v>58117</c:v>
                </c:pt>
                <c:pt idx="19">
                  <c:v>44494</c:v>
                </c:pt>
                <c:pt idx="20">
                  <c:v>503204</c:v>
                </c:pt>
              </c:numCache>
            </c:numRef>
          </c:val>
          <c:extLst>
            <c:ext xmlns:c16="http://schemas.microsoft.com/office/drawing/2014/chart" uri="{C3380CC4-5D6E-409C-BE32-E72D297353CC}">
              <c16:uniqueId val="{00000000-E53C-4DF4-852E-90ED27E1EECB}"/>
            </c:ext>
          </c:extLst>
        </c:ser>
        <c:dLbls>
          <c:showLegendKey val="0"/>
          <c:showVal val="0"/>
          <c:showCatName val="0"/>
          <c:showSerName val="0"/>
          <c:showPercent val="0"/>
          <c:showBubbleSize val="0"/>
        </c:dLbls>
        <c:gapWidth val="58"/>
        <c:shape val="box"/>
        <c:axId val="85684608"/>
        <c:axId val="85686528"/>
        <c:axId val="0"/>
      </c:bar3DChart>
      <c:catAx>
        <c:axId val="85684608"/>
        <c:scaling>
          <c:orientation val="minMax"/>
        </c:scaling>
        <c:delete val="0"/>
        <c:axPos val="b"/>
        <c:title>
          <c:tx>
            <c:rich>
              <a:bodyPr/>
              <a:lstStyle/>
              <a:p>
                <a:pPr>
                  <a:defRPr sz="800" b="1">
                    <a:latin typeface="Arial" pitchFamily="34" charset="0"/>
                    <a:cs typeface="Arial" pitchFamily="34" charset="0"/>
                  </a:defRPr>
                </a:pPr>
                <a:r>
                  <a:rPr lang="en-US" sz="800" b="1">
                    <a:latin typeface="Arial" pitchFamily="34" charset="0"/>
                    <a:cs typeface="Arial" pitchFamily="34" charset="0"/>
                  </a:rPr>
                  <a:t>Županija</a:t>
                </a:r>
              </a:p>
            </c:rich>
          </c:tx>
          <c:layout>
            <c:manualLayout>
              <c:xMode val="edge"/>
              <c:yMode val="edge"/>
              <c:x val="0.57748015443023748"/>
              <c:y val="0.92663909505306585"/>
            </c:manualLayout>
          </c:layout>
          <c:overlay val="0"/>
        </c:title>
        <c:numFmt formatCode="General" sourceLinked="0"/>
        <c:majorTickMark val="out"/>
        <c:minorTickMark val="none"/>
        <c:tickLblPos val="nextTo"/>
        <c:txPr>
          <a:bodyPr rot="-5400000" vert="horz"/>
          <a:lstStyle/>
          <a:p>
            <a:pPr>
              <a:defRPr sz="800">
                <a:solidFill>
                  <a:srgbClr val="002060"/>
                </a:solidFill>
                <a:latin typeface="+mn-lt"/>
                <a:cs typeface="Arial" pitchFamily="34" charset="0"/>
              </a:defRPr>
            </a:pPr>
            <a:endParaRPr lang="sr-Latn-RS"/>
          </a:p>
        </c:txPr>
        <c:crossAx val="85686528"/>
        <c:crosses val="autoZero"/>
        <c:auto val="1"/>
        <c:lblAlgn val="ctr"/>
        <c:lblOffset val="100"/>
        <c:noMultiLvlLbl val="0"/>
      </c:catAx>
      <c:valAx>
        <c:axId val="85686528"/>
        <c:scaling>
          <c:orientation val="minMax"/>
        </c:scaling>
        <c:delete val="0"/>
        <c:axPos val="l"/>
        <c:majorGridlines>
          <c:spPr>
            <a:ln>
              <a:noFill/>
            </a:ln>
          </c:spPr>
        </c:majorGridlines>
        <c:title>
          <c:tx>
            <c:rich>
              <a:bodyPr rot="-5400000" vert="horz"/>
              <a:lstStyle/>
              <a:p>
                <a:pPr>
                  <a:defRPr sz="800" b="0">
                    <a:latin typeface="Arial" pitchFamily="34" charset="0"/>
                    <a:cs typeface="Arial" pitchFamily="34" charset="0"/>
                  </a:defRPr>
                </a:pPr>
                <a:r>
                  <a:rPr lang="hr-HR" sz="800" b="0">
                    <a:latin typeface="Arial" pitchFamily="34" charset="0"/>
                    <a:cs typeface="Arial" pitchFamily="34" charset="0"/>
                  </a:rPr>
                  <a:t>Broj osiguranika</a:t>
                </a:r>
              </a:p>
            </c:rich>
          </c:tx>
          <c:layout>
            <c:manualLayout>
              <c:xMode val="edge"/>
              <c:yMode val="edge"/>
              <c:x val="1.056996315827494E-2"/>
              <c:y val="0.22830388575749341"/>
            </c:manualLayout>
          </c:layout>
          <c:overlay val="0"/>
        </c:title>
        <c:numFmt formatCode="0" sourceLinked="1"/>
        <c:majorTickMark val="out"/>
        <c:minorTickMark val="none"/>
        <c:tickLblPos val="nextTo"/>
        <c:txPr>
          <a:bodyPr/>
          <a:lstStyle/>
          <a:p>
            <a:pPr>
              <a:defRPr sz="700">
                <a:latin typeface="Arial" pitchFamily="34" charset="0"/>
                <a:cs typeface="Arial" pitchFamily="34" charset="0"/>
              </a:defRPr>
            </a:pPr>
            <a:endParaRPr lang="sr-Latn-RS"/>
          </a:p>
        </c:txPr>
        <c:crossAx val="85684608"/>
        <c:crosses val="autoZero"/>
        <c:crossBetween val="between"/>
      </c:valAx>
    </c:plotArea>
    <c:plotVisOnly val="1"/>
    <c:dispBlanksAs val="gap"/>
    <c:showDLblsOverMax val="0"/>
  </c:chart>
  <c:spPr>
    <a:blipFill>
      <a:blip xmlns:r="http://schemas.openxmlformats.org/officeDocument/2006/relationships" r:embed="rId1"/>
      <a:tile tx="0" ty="0" sx="100000" sy="100000" flip="none" algn="tl"/>
    </a:blipFill>
    <a:ln>
      <a:noFill/>
    </a:ln>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r-H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900" b="1" i="0" u="none" strike="noStrike" kern="1200" spc="100" baseline="0">
                <a:solidFill>
                  <a:srgbClr val="002060"/>
                </a:solidFill>
                <a:effectLst>
                  <a:outerShdw blurRad="50800" dist="38100" dir="5400000" algn="t" rotWithShape="0">
                    <a:prstClr val="black">
                      <a:alpha val="40000"/>
                    </a:prstClr>
                  </a:outerShdw>
                </a:effectLst>
                <a:latin typeface="+mn-lt"/>
                <a:ea typeface="+mn-ea"/>
                <a:cs typeface="+mn-cs"/>
              </a:defRPr>
            </a:pPr>
            <a:r>
              <a:rPr lang="hr-HR" sz="900">
                <a:solidFill>
                  <a:srgbClr val="002060"/>
                </a:solidFill>
              </a:rPr>
              <a:t>KORISNICI STAROSNIH, PRIJEVREMENIH STAROSNIH I OBITELJSKIH MIROVINA OSTVARENIH PREMA ZOMO-u, DVO-u I ZOHBDR-u KOJI RADE DO POLOVICE PUNOG RADNOG VREMENA I PRIMAJU MIROVINU </a:t>
            </a:r>
          </a:p>
          <a:p>
            <a:pPr>
              <a:defRPr sz="900">
                <a:solidFill>
                  <a:srgbClr val="002060"/>
                </a:solidFill>
              </a:defRPr>
            </a:pPr>
            <a:r>
              <a:rPr lang="hr-HR" sz="900">
                <a:solidFill>
                  <a:srgbClr val="002060"/>
                </a:solidFill>
              </a:rPr>
              <a:t>PREMA DJELATNOSTIMA I SPOLU </a:t>
            </a:r>
          </a:p>
        </c:rich>
      </c:tx>
      <c:layout/>
      <c:overlay val="0"/>
      <c:spPr>
        <a:noFill/>
        <a:ln>
          <a:noFill/>
        </a:ln>
        <a:effectLst/>
      </c:spPr>
      <c:txPr>
        <a:bodyPr rot="0" spcFirstLastPara="1" vertOverflow="ellipsis" vert="horz" wrap="square" anchor="ctr" anchorCtr="1"/>
        <a:lstStyle/>
        <a:p>
          <a:pPr>
            <a:defRPr sz="900" b="1" i="0" u="none" strike="noStrike" kern="1200" spc="100" baseline="0">
              <a:solidFill>
                <a:srgbClr val="002060"/>
              </a:solidFill>
              <a:effectLst>
                <a:outerShdw blurRad="50800" dist="38100" dir="5400000" algn="t" rotWithShape="0">
                  <a:prstClr val="black">
                    <a:alpha val="40000"/>
                  </a:prstClr>
                </a:outerShdw>
              </a:effectLst>
              <a:latin typeface="+mn-lt"/>
              <a:ea typeface="+mn-ea"/>
              <a:cs typeface="+mn-cs"/>
            </a:defRPr>
          </a:pPr>
          <a:endParaRPr lang="sr-Latn-RS"/>
        </a:p>
      </c:txPr>
    </c:title>
    <c:autoTitleDeleted val="0"/>
    <c:plotArea>
      <c:layout>
        <c:manualLayout>
          <c:layoutTarget val="inner"/>
          <c:xMode val="edge"/>
          <c:yMode val="edge"/>
          <c:x val="5.6463169376555204E-2"/>
          <c:y val="0.12596774193548388"/>
          <c:w val="0.91972730681392101"/>
          <c:h val="0.79413322326644642"/>
        </c:manualLayout>
      </c:layout>
      <c:barChart>
        <c:barDir val="col"/>
        <c:grouping val="clustered"/>
        <c:varyColors val="0"/>
        <c:ser>
          <c:idx val="0"/>
          <c:order val="0"/>
          <c:tx>
            <c:v>muškarci</c:v>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'T 5.'!$B$6:$B$27</c:f>
              <c:strCache>
                <c:ptCount val="22"/>
                <c:pt idx="0">
                  <c:v>A</c:v>
                </c:pt>
                <c:pt idx="1">
                  <c:v>B</c:v>
                </c:pt>
                <c:pt idx="2">
                  <c:v>C</c:v>
                </c:pt>
                <c:pt idx="3">
                  <c:v>D</c:v>
                </c:pt>
                <c:pt idx="4">
                  <c:v>E</c:v>
                </c:pt>
                <c:pt idx="5">
                  <c:v>F</c:v>
                </c:pt>
                <c:pt idx="6">
                  <c:v>G</c:v>
                </c:pt>
                <c:pt idx="7">
                  <c:v>H</c:v>
                </c:pt>
                <c:pt idx="8">
                  <c:v>I</c:v>
                </c:pt>
                <c:pt idx="9">
                  <c:v>J</c:v>
                </c:pt>
                <c:pt idx="10">
                  <c:v>K</c:v>
                </c:pt>
                <c:pt idx="11">
                  <c:v>L</c:v>
                </c:pt>
                <c:pt idx="12">
                  <c:v>M</c:v>
                </c:pt>
                <c:pt idx="13">
                  <c:v>N</c:v>
                </c:pt>
                <c:pt idx="14">
                  <c:v>O</c:v>
                </c:pt>
                <c:pt idx="15">
                  <c:v>P</c:v>
                </c:pt>
                <c:pt idx="16">
                  <c:v>Q</c:v>
                </c:pt>
                <c:pt idx="17">
                  <c:v>R</c:v>
                </c:pt>
                <c:pt idx="18">
                  <c:v>S</c:v>
                </c:pt>
                <c:pt idx="19">
                  <c:v>T</c:v>
                </c:pt>
                <c:pt idx="20">
                  <c:v>U</c:v>
                </c:pt>
                <c:pt idx="21">
                  <c:v>V</c:v>
                </c:pt>
              </c:strCache>
            </c:strRef>
          </c:cat>
          <c:val>
            <c:numRef>
              <c:f>'T 5.'!$D$6:$D$27</c:f>
              <c:numCache>
                <c:formatCode>0</c:formatCode>
                <c:ptCount val="22"/>
                <c:pt idx="0">
                  <c:v>586</c:v>
                </c:pt>
                <c:pt idx="1">
                  <c:v>87</c:v>
                </c:pt>
                <c:pt idx="2">
                  <c:v>3316</c:v>
                </c:pt>
                <c:pt idx="3">
                  <c:v>75</c:v>
                </c:pt>
                <c:pt idx="4">
                  <c:v>458</c:v>
                </c:pt>
                <c:pt idx="5">
                  <c:v>3277</c:v>
                </c:pt>
                <c:pt idx="6">
                  <c:v>3381</c:v>
                </c:pt>
                <c:pt idx="7">
                  <c:v>3064</c:v>
                </c:pt>
                <c:pt idx="8">
                  <c:v>1389</c:v>
                </c:pt>
                <c:pt idx="9">
                  <c:v>135</c:v>
                </c:pt>
                <c:pt idx="10">
                  <c:v>322</c:v>
                </c:pt>
                <c:pt idx="11">
                  <c:v>139</c:v>
                </c:pt>
                <c:pt idx="12">
                  <c:v>382</c:v>
                </c:pt>
                <c:pt idx="13">
                  <c:v>2518</c:v>
                </c:pt>
                <c:pt idx="14">
                  <c:v>3000</c:v>
                </c:pt>
                <c:pt idx="15">
                  <c:v>74</c:v>
                </c:pt>
                <c:pt idx="16">
                  <c:v>347</c:v>
                </c:pt>
                <c:pt idx="17">
                  <c:v>673</c:v>
                </c:pt>
                <c:pt idx="18">
                  <c:v>325</c:v>
                </c:pt>
                <c:pt idx="19">
                  <c:v>612</c:v>
                </c:pt>
                <c:pt idx="20">
                  <c:v>13</c:v>
                </c:pt>
                <c:pt idx="21">
                  <c:v>1</c:v>
                </c:pt>
              </c:numCache>
            </c:numRef>
          </c:val>
          <c:extLst>
            <c:ext xmlns:c16="http://schemas.microsoft.com/office/drawing/2014/chart" uri="{C3380CC4-5D6E-409C-BE32-E72D297353CC}">
              <c16:uniqueId val="{00000000-AABC-40BC-ACE4-2F2367852BB9}"/>
            </c:ext>
          </c:extLst>
        </c:ser>
        <c:ser>
          <c:idx val="1"/>
          <c:order val="1"/>
          <c:tx>
            <c:v>žene</c:v>
          </c:tx>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'T 5.'!$B$6:$B$27</c:f>
              <c:strCache>
                <c:ptCount val="22"/>
                <c:pt idx="0">
                  <c:v>A</c:v>
                </c:pt>
                <c:pt idx="1">
                  <c:v>B</c:v>
                </c:pt>
                <c:pt idx="2">
                  <c:v>C</c:v>
                </c:pt>
                <c:pt idx="3">
                  <c:v>D</c:v>
                </c:pt>
                <c:pt idx="4">
                  <c:v>E</c:v>
                </c:pt>
                <c:pt idx="5">
                  <c:v>F</c:v>
                </c:pt>
                <c:pt idx="6">
                  <c:v>G</c:v>
                </c:pt>
                <c:pt idx="7">
                  <c:v>H</c:v>
                </c:pt>
                <c:pt idx="8">
                  <c:v>I</c:v>
                </c:pt>
                <c:pt idx="9">
                  <c:v>J</c:v>
                </c:pt>
                <c:pt idx="10">
                  <c:v>K</c:v>
                </c:pt>
                <c:pt idx="11">
                  <c:v>L</c:v>
                </c:pt>
                <c:pt idx="12">
                  <c:v>M</c:v>
                </c:pt>
                <c:pt idx="13">
                  <c:v>N</c:v>
                </c:pt>
                <c:pt idx="14">
                  <c:v>O</c:v>
                </c:pt>
                <c:pt idx="15">
                  <c:v>P</c:v>
                </c:pt>
                <c:pt idx="16">
                  <c:v>Q</c:v>
                </c:pt>
                <c:pt idx="17">
                  <c:v>R</c:v>
                </c:pt>
                <c:pt idx="18">
                  <c:v>S</c:v>
                </c:pt>
                <c:pt idx="19">
                  <c:v>T</c:v>
                </c:pt>
                <c:pt idx="20">
                  <c:v>U</c:v>
                </c:pt>
                <c:pt idx="21">
                  <c:v>V</c:v>
                </c:pt>
              </c:strCache>
            </c:strRef>
          </c:cat>
          <c:val>
            <c:numRef>
              <c:f>'T 5.'!$E$6:$E$27</c:f>
              <c:numCache>
                <c:formatCode>0</c:formatCode>
                <c:ptCount val="22"/>
                <c:pt idx="0">
                  <c:v>261</c:v>
                </c:pt>
                <c:pt idx="1">
                  <c:v>11</c:v>
                </c:pt>
                <c:pt idx="2">
                  <c:v>1278</c:v>
                </c:pt>
                <c:pt idx="3">
                  <c:v>13</c:v>
                </c:pt>
                <c:pt idx="4">
                  <c:v>57</c:v>
                </c:pt>
                <c:pt idx="5">
                  <c:v>431</c:v>
                </c:pt>
                <c:pt idx="6">
                  <c:v>2539</c:v>
                </c:pt>
                <c:pt idx="7">
                  <c:v>288</c:v>
                </c:pt>
                <c:pt idx="8">
                  <c:v>1689</c:v>
                </c:pt>
                <c:pt idx="9">
                  <c:v>79</c:v>
                </c:pt>
                <c:pt idx="10">
                  <c:v>138</c:v>
                </c:pt>
                <c:pt idx="11">
                  <c:v>130</c:v>
                </c:pt>
                <c:pt idx="12">
                  <c:v>277</c:v>
                </c:pt>
                <c:pt idx="13">
                  <c:v>2001</c:v>
                </c:pt>
                <c:pt idx="14">
                  <c:v>1191</c:v>
                </c:pt>
                <c:pt idx="15">
                  <c:v>78</c:v>
                </c:pt>
                <c:pt idx="16">
                  <c:v>586</c:v>
                </c:pt>
                <c:pt idx="17">
                  <c:v>1533</c:v>
                </c:pt>
                <c:pt idx="18">
                  <c:v>175</c:v>
                </c:pt>
                <c:pt idx="19">
                  <c:v>573</c:v>
                </c:pt>
                <c:pt idx="20">
                  <c:v>20</c:v>
                </c:pt>
                <c:pt idx="21">
                  <c:v>0</c:v>
                </c:pt>
              </c:numCache>
            </c:numRef>
          </c:val>
          <c:extLst>
            <c:ext xmlns:c16="http://schemas.microsoft.com/office/drawing/2014/chart" uri="{C3380CC4-5D6E-409C-BE32-E72D297353CC}">
              <c16:uniqueId val="{00000001-AABC-40BC-ACE4-2F2367852BB9}"/>
            </c:ext>
          </c:extLst>
        </c:ser>
        <c:dLbls>
          <c:showLegendKey val="0"/>
          <c:showVal val="0"/>
          <c:showCatName val="0"/>
          <c:showSerName val="0"/>
          <c:showPercent val="0"/>
          <c:showBubbleSize val="0"/>
        </c:dLbls>
        <c:gapWidth val="40"/>
        <c:overlap val="-24"/>
        <c:axId val="1528386527"/>
        <c:axId val="1528382783"/>
      </c:barChart>
      <c:catAx>
        <c:axId val="1528386527"/>
        <c:scaling>
          <c:orientation val="minMax"/>
        </c:scaling>
        <c:delete val="0"/>
        <c:axPos val="b"/>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0" spcFirstLastPara="1" vertOverflow="ellipsis" wrap="square" anchor="ctr" anchorCtr="1"/>
          <a:lstStyle/>
          <a:p>
            <a:pPr>
              <a:defRPr sz="900" b="0" i="0" u="none" strike="noStrike" kern="1200" baseline="0">
                <a:solidFill>
                  <a:srgbClr val="002060"/>
                </a:solidFill>
                <a:latin typeface="+mn-lt"/>
                <a:ea typeface="+mn-ea"/>
                <a:cs typeface="+mn-cs"/>
              </a:defRPr>
            </a:pPr>
            <a:endParaRPr lang="sr-Latn-RS"/>
          </a:p>
        </c:txPr>
        <c:crossAx val="1528382783"/>
        <c:crosses val="autoZero"/>
        <c:auto val="1"/>
        <c:lblAlgn val="ctr"/>
        <c:lblOffset val="100"/>
        <c:noMultiLvlLbl val="0"/>
      </c:catAx>
      <c:valAx>
        <c:axId val="1528382783"/>
        <c:scaling>
          <c:orientation val="minMax"/>
        </c:scaling>
        <c:delete val="0"/>
        <c:axPos val="l"/>
        <c:majorGridlines>
          <c:spPr>
            <a:ln w="9525" cap="flat" cmpd="sng" algn="ctr">
              <a:no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rgbClr val="002060"/>
                </a:solidFill>
                <a:latin typeface="+mn-lt"/>
                <a:ea typeface="+mn-ea"/>
                <a:cs typeface="+mn-cs"/>
              </a:defRPr>
            </a:pPr>
            <a:endParaRPr lang="sr-Latn-RS"/>
          </a:p>
        </c:txPr>
        <c:crossAx val="1528386527"/>
        <c:crosses val="autoZero"/>
        <c:crossBetween val="between"/>
      </c:valAx>
      <c:spPr>
        <a:noFill/>
        <a:ln>
          <a:noFill/>
        </a:ln>
        <a:effectLst/>
      </c:spPr>
    </c:plotArea>
    <c:legend>
      <c:legendPos val="r"/>
      <c:layout>
        <c:manualLayout>
          <c:xMode val="edge"/>
          <c:yMode val="edge"/>
          <c:x val="0.76578004486111284"/>
          <c:y val="0.27401853529370773"/>
          <c:w val="0.15021349310334592"/>
          <c:h val="0.11432536640884491"/>
        </c:manualLayout>
      </c:layout>
      <c:overlay val="0"/>
      <c:spPr>
        <a:noFill/>
        <a:ln>
          <a:noFill/>
        </a:ln>
        <a:effectLst/>
      </c:spPr>
      <c:txPr>
        <a:bodyPr rot="0" spcFirstLastPara="1" vertOverflow="ellipsis" vert="horz" wrap="square" anchor="ctr" anchorCtr="1"/>
        <a:lstStyle/>
        <a:p>
          <a:pPr>
            <a:defRPr sz="1200" b="0" i="0" u="none" strike="noStrike" kern="1200" baseline="0">
              <a:solidFill>
                <a:srgbClr val="002060"/>
              </a:solidFill>
              <a:latin typeface="+mn-lt"/>
              <a:ea typeface="+mn-ea"/>
              <a:cs typeface="+mn-cs"/>
            </a:defRPr>
          </a:pPr>
          <a:endParaRPr lang="sr-Latn-RS"/>
        </a:p>
      </c:txPr>
    </c:legend>
    <c:plotVisOnly val="1"/>
    <c:dispBlanksAs val="gap"/>
    <c:showDLblsOverMax val="0"/>
  </c:chart>
  <c:spPr>
    <a:blipFill>
      <a:blip xmlns:r="http://schemas.openxmlformats.org/officeDocument/2006/relationships" r:embed="rId3"/>
      <a:tile tx="0" ty="0" sx="100000" sy="100000" flip="none" algn="tl"/>
    </a:blipFill>
    <a:ln>
      <a:noFill/>
    </a:ln>
    <a:effectLst/>
  </c:spPr>
  <c:txPr>
    <a:bodyPr/>
    <a:lstStyle/>
    <a:p>
      <a:pPr>
        <a:defRPr/>
      </a:pPr>
      <a:endParaRPr lang="sr-Latn-RS"/>
    </a:p>
  </c:txPr>
  <c:printSettings>
    <c:headerFooter/>
    <c:pageMargins b="0.75" l="0.7" r="0.7"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r-H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900" b="1" i="0" u="none" strike="noStrike" kern="1200" spc="100" baseline="0">
                <a:solidFill>
                  <a:srgbClr val="002060"/>
                </a:solidFill>
                <a:effectLst>
                  <a:outerShdw blurRad="50800" dist="38100" dir="5400000" algn="t" rotWithShape="0">
                    <a:prstClr val="black">
                      <a:alpha val="40000"/>
                    </a:prstClr>
                  </a:outerShdw>
                </a:effectLst>
                <a:latin typeface="+mn-lt"/>
                <a:ea typeface="+mn-ea"/>
                <a:cs typeface="+mn-cs"/>
              </a:defRPr>
            </a:pPr>
            <a:r>
              <a:rPr lang="hr-HR" sz="900">
                <a:solidFill>
                  <a:srgbClr val="002060"/>
                </a:solidFill>
              </a:rPr>
              <a:t>KORISNICI STAROSNIH, PRIJEVREMENIH STAROSNIH I OBITELJSKIH MIROVINA OSTVARENIH PREMA ZOMO-u, DVO-u I ZOHBDR-u KOJI RADE DO POLOVICE PUNOG RADNOG VREMENA I PRIMAJU MIROVINU PREMA ŽUPANIJAMA I SPOLU </a:t>
            </a:r>
          </a:p>
        </c:rich>
      </c:tx>
      <c:layout/>
      <c:overlay val="0"/>
      <c:spPr>
        <a:noFill/>
        <a:ln>
          <a:noFill/>
        </a:ln>
        <a:effectLst/>
      </c:spPr>
      <c:txPr>
        <a:bodyPr rot="0" spcFirstLastPara="1" vertOverflow="ellipsis" vert="horz" wrap="square" anchor="ctr" anchorCtr="1"/>
        <a:lstStyle/>
        <a:p>
          <a:pPr>
            <a:defRPr sz="900" b="1" i="0" u="none" strike="noStrike" kern="1200" spc="100" baseline="0">
              <a:solidFill>
                <a:srgbClr val="002060"/>
              </a:solidFill>
              <a:effectLst>
                <a:outerShdw blurRad="50800" dist="38100" dir="5400000" algn="t" rotWithShape="0">
                  <a:prstClr val="black">
                    <a:alpha val="40000"/>
                  </a:prstClr>
                </a:outerShdw>
              </a:effectLst>
              <a:latin typeface="+mn-lt"/>
              <a:ea typeface="+mn-ea"/>
              <a:cs typeface="+mn-cs"/>
            </a:defRPr>
          </a:pPr>
          <a:endParaRPr lang="sr-Latn-RS"/>
        </a:p>
      </c:txPr>
    </c:title>
    <c:autoTitleDeleted val="0"/>
    <c:plotArea>
      <c:layout>
        <c:manualLayout>
          <c:layoutTarget val="inner"/>
          <c:xMode val="edge"/>
          <c:yMode val="edge"/>
          <c:x val="5.7575036824689445E-2"/>
          <c:y val="0.11177101967799642"/>
          <c:w val="0.92546682857011708"/>
          <c:h val="0.64080252043628716"/>
        </c:manualLayout>
      </c:layout>
      <c:barChart>
        <c:barDir val="col"/>
        <c:grouping val="clustered"/>
        <c:varyColors val="0"/>
        <c:ser>
          <c:idx val="0"/>
          <c:order val="0"/>
          <c:tx>
            <c:strRef>
              <c:f>'T 6.'!$E$5</c:f>
              <c:strCache>
                <c:ptCount val="1"/>
                <c:pt idx="0">
                  <c:v>Muškarci</c:v>
                </c:pt>
              </c:strCache>
            </c:strRef>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'T 6.'!$C$7:$D$27</c:f>
              <c:strCache>
                <c:ptCount val="21"/>
                <c:pt idx="0">
                  <c:v>Zagrebačka</c:v>
                </c:pt>
                <c:pt idx="1">
                  <c:v>Krapinsko-zagorska</c:v>
                </c:pt>
                <c:pt idx="2">
                  <c:v>Sisačko-moslavačka</c:v>
                </c:pt>
                <c:pt idx="3">
                  <c:v>Karlovačka</c:v>
                </c:pt>
                <c:pt idx="4">
                  <c:v>Varaždinska</c:v>
                </c:pt>
                <c:pt idx="5">
                  <c:v>Koprivničko-križevačka</c:v>
                </c:pt>
                <c:pt idx="6">
                  <c:v>Bjelovarsko-bilogorska</c:v>
                </c:pt>
                <c:pt idx="7">
                  <c:v>Primorsko-goranska</c:v>
                </c:pt>
                <c:pt idx="8">
                  <c:v>Ličko-senjska</c:v>
                </c:pt>
                <c:pt idx="9">
                  <c:v>Virovitičko-podravska</c:v>
                </c:pt>
                <c:pt idx="10">
                  <c:v>Požeško-slavonska</c:v>
                </c:pt>
                <c:pt idx="11">
                  <c:v>Brodsko-posavska</c:v>
                </c:pt>
                <c:pt idx="12">
                  <c:v>Zadarska</c:v>
                </c:pt>
                <c:pt idx="13">
                  <c:v>Osječko-baranjska</c:v>
                </c:pt>
                <c:pt idx="14">
                  <c:v>Šibensko-kninska</c:v>
                </c:pt>
                <c:pt idx="15">
                  <c:v>Vukovarsko-srijemska</c:v>
                </c:pt>
                <c:pt idx="16">
                  <c:v>Splitsko-dalmatinska</c:v>
                </c:pt>
                <c:pt idx="17">
                  <c:v>Istarska</c:v>
                </c:pt>
                <c:pt idx="18">
                  <c:v>Dubrovačko-neretvanska</c:v>
                </c:pt>
                <c:pt idx="19">
                  <c:v>Međimurska</c:v>
                </c:pt>
                <c:pt idx="20">
                  <c:v>Grad Zagreb</c:v>
                </c:pt>
              </c:strCache>
            </c:strRef>
          </c:cat>
          <c:val>
            <c:numRef>
              <c:f>'T 6.'!$E$7:$E$27</c:f>
              <c:numCache>
                <c:formatCode>0</c:formatCode>
                <c:ptCount val="21"/>
                <c:pt idx="0">
                  <c:v>1494</c:v>
                </c:pt>
                <c:pt idx="1">
                  <c:v>493</c:v>
                </c:pt>
                <c:pt idx="2">
                  <c:v>500</c:v>
                </c:pt>
                <c:pt idx="3">
                  <c:v>638</c:v>
                </c:pt>
                <c:pt idx="4">
                  <c:v>813</c:v>
                </c:pt>
                <c:pt idx="5">
                  <c:v>319</c:v>
                </c:pt>
                <c:pt idx="6">
                  <c:v>412</c:v>
                </c:pt>
                <c:pt idx="7">
                  <c:v>2340</c:v>
                </c:pt>
                <c:pt idx="8">
                  <c:v>213</c:v>
                </c:pt>
                <c:pt idx="9">
                  <c:v>252</c:v>
                </c:pt>
                <c:pt idx="10">
                  <c:v>248</c:v>
                </c:pt>
                <c:pt idx="11">
                  <c:v>625</c:v>
                </c:pt>
                <c:pt idx="12">
                  <c:v>950</c:v>
                </c:pt>
                <c:pt idx="13">
                  <c:v>1241</c:v>
                </c:pt>
                <c:pt idx="14">
                  <c:v>504</c:v>
                </c:pt>
                <c:pt idx="15">
                  <c:v>536</c:v>
                </c:pt>
                <c:pt idx="16">
                  <c:v>2852</c:v>
                </c:pt>
                <c:pt idx="17">
                  <c:v>1773</c:v>
                </c:pt>
                <c:pt idx="18">
                  <c:v>832</c:v>
                </c:pt>
                <c:pt idx="19">
                  <c:v>569</c:v>
                </c:pt>
                <c:pt idx="20">
                  <c:v>6573</c:v>
                </c:pt>
              </c:numCache>
            </c:numRef>
          </c:val>
          <c:extLst>
            <c:ext xmlns:c16="http://schemas.microsoft.com/office/drawing/2014/chart" uri="{C3380CC4-5D6E-409C-BE32-E72D297353CC}">
              <c16:uniqueId val="{00000000-D0B7-48D2-AEA0-A68870583D45}"/>
            </c:ext>
          </c:extLst>
        </c:ser>
        <c:ser>
          <c:idx val="1"/>
          <c:order val="1"/>
          <c:tx>
            <c:strRef>
              <c:f>'T 6.'!$F$5</c:f>
              <c:strCache>
                <c:ptCount val="1"/>
                <c:pt idx="0">
                  <c:v>Žene</c:v>
                </c:pt>
              </c:strCache>
            </c:strRef>
          </c:tx>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'T 6.'!$C$7:$D$27</c:f>
              <c:strCache>
                <c:ptCount val="21"/>
                <c:pt idx="0">
                  <c:v>Zagrebačka</c:v>
                </c:pt>
                <c:pt idx="1">
                  <c:v>Krapinsko-zagorska</c:v>
                </c:pt>
                <c:pt idx="2">
                  <c:v>Sisačko-moslavačka</c:v>
                </c:pt>
                <c:pt idx="3">
                  <c:v>Karlovačka</c:v>
                </c:pt>
                <c:pt idx="4">
                  <c:v>Varaždinska</c:v>
                </c:pt>
                <c:pt idx="5">
                  <c:v>Koprivničko-križevačka</c:v>
                </c:pt>
                <c:pt idx="6">
                  <c:v>Bjelovarsko-bilogorska</c:v>
                </c:pt>
                <c:pt idx="7">
                  <c:v>Primorsko-goranska</c:v>
                </c:pt>
                <c:pt idx="8">
                  <c:v>Ličko-senjska</c:v>
                </c:pt>
                <c:pt idx="9">
                  <c:v>Virovitičko-podravska</c:v>
                </c:pt>
                <c:pt idx="10">
                  <c:v>Požeško-slavonska</c:v>
                </c:pt>
                <c:pt idx="11">
                  <c:v>Brodsko-posavska</c:v>
                </c:pt>
                <c:pt idx="12">
                  <c:v>Zadarska</c:v>
                </c:pt>
                <c:pt idx="13">
                  <c:v>Osječko-baranjska</c:v>
                </c:pt>
                <c:pt idx="14">
                  <c:v>Šibensko-kninska</c:v>
                </c:pt>
                <c:pt idx="15">
                  <c:v>Vukovarsko-srijemska</c:v>
                </c:pt>
                <c:pt idx="16">
                  <c:v>Splitsko-dalmatinska</c:v>
                </c:pt>
                <c:pt idx="17">
                  <c:v>Istarska</c:v>
                </c:pt>
                <c:pt idx="18">
                  <c:v>Dubrovačko-neretvanska</c:v>
                </c:pt>
                <c:pt idx="19">
                  <c:v>Međimurska</c:v>
                </c:pt>
                <c:pt idx="20">
                  <c:v>Grad Zagreb</c:v>
                </c:pt>
              </c:strCache>
            </c:strRef>
          </c:cat>
          <c:val>
            <c:numRef>
              <c:f>'T 6.'!$F$7:$F$27</c:f>
              <c:numCache>
                <c:formatCode>0</c:formatCode>
                <c:ptCount val="21"/>
                <c:pt idx="0">
                  <c:v>749</c:v>
                </c:pt>
                <c:pt idx="1">
                  <c:v>305</c:v>
                </c:pt>
                <c:pt idx="2">
                  <c:v>276</c:v>
                </c:pt>
                <c:pt idx="3">
                  <c:v>323</c:v>
                </c:pt>
                <c:pt idx="4">
                  <c:v>470</c:v>
                </c:pt>
                <c:pt idx="5">
                  <c:v>218</c:v>
                </c:pt>
                <c:pt idx="6">
                  <c:v>184</c:v>
                </c:pt>
                <c:pt idx="7">
                  <c:v>1448</c:v>
                </c:pt>
                <c:pt idx="8">
                  <c:v>117</c:v>
                </c:pt>
                <c:pt idx="9">
                  <c:v>137</c:v>
                </c:pt>
                <c:pt idx="10">
                  <c:v>107</c:v>
                </c:pt>
                <c:pt idx="11">
                  <c:v>253</c:v>
                </c:pt>
                <c:pt idx="12">
                  <c:v>475</c:v>
                </c:pt>
                <c:pt idx="13">
                  <c:v>508</c:v>
                </c:pt>
                <c:pt idx="14">
                  <c:v>335</c:v>
                </c:pt>
                <c:pt idx="15">
                  <c:v>227</c:v>
                </c:pt>
                <c:pt idx="16">
                  <c:v>1481</c:v>
                </c:pt>
                <c:pt idx="17">
                  <c:v>1300</c:v>
                </c:pt>
                <c:pt idx="18">
                  <c:v>443</c:v>
                </c:pt>
                <c:pt idx="19">
                  <c:v>290</c:v>
                </c:pt>
                <c:pt idx="20">
                  <c:v>3705</c:v>
                </c:pt>
              </c:numCache>
            </c:numRef>
          </c:val>
          <c:extLst>
            <c:ext xmlns:c16="http://schemas.microsoft.com/office/drawing/2014/chart" uri="{C3380CC4-5D6E-409C-BE32-E72D297353CC}">
              <c16:uniqueId val="{00000001-D0B7-48D2-AEA0-A68870583D45}"/>
            </c:ext>
          </c:extLst>
        </c:ser>
        <c:dLbls>
          <c:showLegendKey val="0"/>
          <c:showVal val="0"/>
          <c:showCatName val="0"/>
          <c:showSerName val="0"/>
          <c:showPercent val="0"/>
          <c:showBubbleSize val="0"/>
        </c:dLbls>
        <c:gapWidth val="40"/>
        <c:overlap val="-24"/>
        <c:axId val="1528386111"/>
        <c:axId val="1528384031"/>
      </c:barChart>
      <c:catAx>
        <c:axId val="1528386111"/>
        <c:scaling>
          <c:orientation val="minMax"/>
        </c:scaling>
        <c:delete val="0"/>
        <c:axPos val="b"/>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5400000" spcFirstLastPara="1" vertOverflow="ellipsis" wrap="square" anchor="ctr" anchorCtr="1"/>
          <a:lstStyle/>
          <a:p>
            <a:pPr>
              <a:defRPr sz="900" b="0" i="0" u="none" strike="noStrike" kern="1200" baseline="0">
                <a:solidFill>
                  <a:srgbClr val="002060"/>
                </a:solidFill>
                <a:latin typeface="+mn-lt"/>
                <a:ea typeface="+mn-ea"/>
                <a:cs typeface="+mn-cs"/>
              </a:defRPr>
            </a:pPr>
            <a:endParaRPr lang="sr-Latn-RS"/>
          </a:p>
        </c:txPr>
        <c:crossAx val="1528384031"/>
        <c:crosses val="autoZero"/>
        <c:auto val="1"/>
        <c:lblAlgn val="ctr"/>
        <c:lblOffset val="100"/>
        <c:noMultiLvlLbl val="0"/>
      </c:catAx>
      <c:valAx>
        <c:axId val="1528384031"/>
        <c:scaling>
          <c:orientation val="minMax"/>
        </c:scaling>
        <c:delete val="0"/>
        <c:axPos val="l"/>
        <c:majorGridlines>
          <c:spPr>
            <a:ln w="9525" cap="flat" cmpd="sng" algn="ctr">
              <a:no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2060"/>
                </a:solidFill>
                <a:latin typeface="+mn-lt"/>
                <a:ea typeface="+mn-ea"/>
                <a:cs typeface="+mn-cs"/>
              </a:defRPr>
            </a:pPr>
            <a:endParaRPr lang="sr-Latn-RS"/>
          </a:p>
        </c:txPr>
        <c:crossAx val="1528386111"/>
        <c:crosses val="autoZero"/>
        <c:crossBetween val="between"/>
      </c:valAx>
      <c:spPr>
        <a:noFill/>
        <a:ln>
          <a:noFill/>
        </a:ln>
        <a:effectLst/>
      </c:spPr>
    </c:plotArea>
    <c:legend>
      <c:legendPos val="r"/>
      <c:layout>
        <c:manualLayout>
          <c:xMode val="edge"/>
          <c:yMode val="edge"/>
          <c:x val="0.17701822248371574"/>
          <c:y val="0.27353570070288624"/>
          <c:w val="0.13829709283159952"/>
          <c:h val="8.0501457890214539E-2"/>
        </c:manualLayout>
      </c:layout>
      <c:overlay val="0"/>
      <c:spPr>
        <a:noFill/>
        <a:ln>
          <a:noFill/>
        </a:ln>
        <a:effectLst/>
      </c:spPr>
      <c:txPr>
        <a:bodyPr rot="0" spcFirstLastPara="1" vertOverflow="ellipsis" vert="horz" wrap="square" anchor="ctr" anchorCtr="1"/>
        <a:lstStyle/>
        <a:p>
          <a:pPr>
            <a:defRPr sz="1200" b="0" i="0" u="none" strike="noStrike" kern="1200" baseline="0">
              <a:solidFill>
                <a:srgbClr val="002060"/>
              </a:solidFill>
              <a:latin typeface="+mn-lt"/>
              <a:ea typeface="+mn-ea"/>
              <a:cs typeface="+mn-cs"/>
            </a:defRPr>
          </a:pPr>
          <a:endParaRPr lang="sr-Latn-RS"/>
        </a:p>
      </c:txPr>
    </c:legend>
    <c:plotVisOnly val="1"/>
    <c:dispBlanksAs val="gap"/>
    <c:showDLblsOverMax val="0"/>
  </c:chart>
  <c:spPr>
    <a:blipFill>
      <a:blip xmlns:r="http://schemas.openxmlformats.org/officeDocument/2006/relationships" r:embed="rId3"/>
      <a:tile tx="0" ty="0" sx="100000" sy="100000" flip="none" algn="tl"/>
    </a:blipFill>
    <a:ln>
      <a:noFill/>
    </a:ln>
    <a:effectLst/>
  </c:spPr>
  <c:txPr>
    <a:bodyPr/>
    <a:lstStyle/>
    <a:p>
      <a:pPr>
        <a:defRPr/>
      </a:pPr>
      <a:endParaRPr lang="sr-Latn-R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r-H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1" i="0" u="none" strike="noStrike" kern="1200" spc="100" baseline="0">
                <a:solidFill>
                  <a:srgbClr val="002060"/>
                </a:solidFill>
                <a:effectLst>
                  <a:outerShdw blurRad="50800" dist="38100" dir="5400000" algn="t" rotWithShape="0">
                    <a:prstClr val="black">
                      <a:alpha val="40000"/>
                    </a:prstClr>
                  </a:outerShdw>
                </a:effectLst>
                <a:latin typeface="+mn-lt"/>
                <a:ea typeface="+mn-ea"/>
                <a:cs typeface="+mn-cs"/>
              </a:defRPr>
            </a:pPr>
            <a:r>
              <a:rPr lang="hr-HR" sz="1000">
                <a:solidFill>
                  <a:srgbClr val="002060"/>
                </a:solidFill>
                <a:latin typeface="+mn-lt"/>
              </a:rPr>
              <a:t>OSIGURANICI  DO DOBI OD 30 GODINA ZA KOJE JE POSLODAVAC OSLOBOĐEN PLAĆANJA DOPRINOSA NA PLAĆU DO PET GODINA PREMA ŽUPANIJAMA I SPOLU</a:t>
            </a:r>
          </a:p>
        </c:rich>
      </c:tx>
      <c:layout/>
      <c:overlay val="0"/>
      <c:spPr>
        <a:noFill/>
        <a:ln>
          <a:noFill/>
        </a:ln>
        <a:effectLst/>
      </c:spPr>
      <c:txPr>
        <a:bodyPr rot="0" spcFirstLastPara="1" vertOverflow="ellipsis" vert="horz" wrap="square" anchor="ctr" anchorCtr="1"/>
        <a:lstStyle/>
        <a:p>
          <a:pPr>
            <a:defRPr sz="1000" b="1" i="0" u="none" strike="noStrike" kern="1200" spc="100" baseline="0">
              <a:solidFill>
                <a:srgbClr val="002060"/>
              </a:solidFill>
              <a:effectLst>
                <a:outerShdw blurRad="50800" dist="38100" dir="5400000" algn="t" rotWithShape="0">
                  <a:prstClr val="black">
                    <a:alpha val="40000"/>
                  </a:prstClr>
                </a:outerShdw>
              </a:effectLst>
              <a:latin typeface="+mn-lt"/>
              <a:ea typeface="+mn-ea"/>
              <a:cs typeface="+mn-cs"/>
            </a:defRPr>
          </a:pPr>
          <a:endParaRPr lang="sr-Latn-RS"/>
        </a:p>
      </c:txPr>
    </c:title>
    <c:autoTitleDeleted val="0"/>
    <c:plotArea>
      <c:layout>
        <c:manualLayout>
          <c:layoutTarget val="inner"/>
          <c:xMode val="edge"/>
          <c:yMode val="edge"/>
          <c:x val="5.7575036824689445E-2"/>
          <c:y val="0.11177101967799642"/>
          <c:w val="0.92546682857011708"/>
          <c:h val="0.64080252043628716"/>
        </c:manualLayout>
      </c:layout>
      <c:barChart>
        <c:barDir val="col"/>
        <c:grouping val="clustered"/>
        <c:varyColors val="0"/>
        <c:ser>
          <c:idx val="0"/>
          <c:order val="0"/>
          <c:tx>
            <c:strRef>
              <c:f>'T 7.'!$E$5</c:f>
              <c:strCache>
                <c:ptCount val="1"/>
                <c:pt idx="0">
                  <c:v>Muškarci</c:v>
                </c:pt>
              </c:strCache>
            </c:strRef>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'T 7.'!$C$7:$D$27</c:f>
              <c:strCache>
                <c:ptCount val="21"/>
                <c:pt idx="0">
                  <c:v>Zagrebačka</c:v>
                </c:pt>
                <c:pt idx="1">
                  <c:v>Krapinsko-zagorska</c:v>
                </c:pt>
                <c:pt idx="2">
                  <c:v>Sisačko-moslavačka</c:v>
                </c:pt>
                <c:pt idx="3">
                  <c:v>Karlovačka</c:v>
                </c:pt>
                <c:pt idx="4">
                  <c:v>Varaždinska</c:v>
                </c:pt>
                <c:pt idx="5">
                  <c:v>Koprivničko-križevačka</c:v>
                </c:pt>
                <c:pt idx="6">
                  <c:v>Bjelovarsko-bilogorska</c:v>
                </c:pt>
                <c:pt idx="7">
                  <c:v>Primorsko-goranska</c:v>
                </c:pt>
                <c:pt idx="8">
                  <c:v>Ličko-senjska</c:v>
                </c:pt>
                <c:pt idx="9">
                  <c:v>Virovitičko-podravska</c:v>
                </c:pt>
                <c:pt idx="10">
                  <c:v>Požeško-slavonska</c:v>
                </c:pt>
                <c:pt idx="11">
                  <c:v>Brodsko-posavska</c:v>
                </c:pt>
                <c:pt idx="12">
                  <c:v>Zadarska</c:v>
                </c:pt>
                <c:pt idx="13">
                  <c:v>Osječko-baranjska</c:v>
                </c:pt>
                <c:pt idx="14">
                  <c:v>Šibensko-kninska</c:v>
                </c:pt>
                <c:pt idx="15">
                  <c:v>Vukovarsko-srijemska</c:v>
                </c:pt>
                <c:pt idx="16">
                  <c:v>Splitsko-dalmatinska</c:v>
                </c:pt>
                <c:pt idx="17">
                  <c:v>Istarska</c:v>
                </c:pt>
                <c:pt idx="18">
                  <c:v>Dubrovačko-neretvanska</c:v>
                </c:pt>
                <c:pt idx="19">
                  <c:v>Međimurska</c:v>
                </c:pt>
                <c:pt idx="20">
                  <c:v>Grad Zagreb</c:v>
                </c:pt>
              </c:strCache>
            </c:strRef>
          </c:cat>
          <c:val>
            <c:numRef>
              <c:f>'T 7.'!$E$7:$E$27</c:f>
              <c:numCache>
                <c:formatCode>0</c:formatCode>
                <c:ptCount val="21"/>
                <c:pt idx="0">
                  <c:v>7007</c:v>
                </c:pt>
                <c:pt idx="1">
                  <c:v>2729</c:v>
                </c:pt>
                <c:pt idx="2">
                  <c:v>2188</c:v>
                </c:pt>
                <c:pt idx="3">
                  <c:v>1929</c:v>
                </c:pt>
                <c:pt idx="4">
                  <c:v>5119</c:v>
                </c:pt>
                <c:pt idx="5">
                  <c:v>2131</c:v>
                </c:pt>
                <c:pt idx="6">
                  <c:v>1974</c:v>
                </c:pt>
                <c:pt idx="7">
                  <c:v>4994</c:v>
                </c:pt>
                <c:pt idx="8">
                  <c:v>670</c:v>
                </c:pt>
                <c:pt idx="9">
                  <c:v>1186</c:v>
                </c:pt>
                <c:pt idx="10">
                  <c:v>1153</c:v>
                </c:pt>
                <c:pt idx="11">
                  <c:v>2832</c:v>
                </c:pt>
                <c:pt idx="12">
                  <c:v>2761</c:v>
                </c:pt>
                <c:pt idx="13">
                  <c:v>6056</c:v>
                </c:pt>
                <c:pt idx="14">
                  <c:v>1419</c:v>
                </c:pt>
                <c:pt idx="15">
                  <c:v>2474</c:v>
                </c:pt>
                <c:pt idx="16">
                  <c:v>7712</c:v>
                </c:pt>
                <c:pt idx="17">
                  <c:v>3771</c:v>
                </c:pt>
                <c:pt idx="18">
                  <c:v>1800</c:v>
                </c:pt>
                <c:pt idx="19">
                  <c:v>3298</c:v>
                </c:pt>
                <c:pt idx="20">
                  <c:v>28862</c:v>
                </c:pt>
              </c:numCache>
            </c:numRef>
          </c:val>
          <c:extLst>
            <c:ext xmlns:c16="http://schemas.microsoft.com/office/drawing/2014/chart" uri="{C3380CC4-5D6E-409C-BE32-E72D297353CC}">
              <c16:uniqueId val="{00000000-961D-4655-A026-5575AA30EF1D}"/>
            </c:ext>
          </c:extLst>
        </c:ser>
        <c:ser>
          <c:idx val="1"/>
          <c:order val="1"/>
          <c:tx>
            <c:strRef>
              <c:f>'T 7.'!$F$5</c:f>
              <c:strCache>
                <c:ptCount val="1"/>
                <c:pt idx="0">
                  <c:v>Žene</c:v>
                </c:pt>
              </c:strCache>
            </c:strRef>
          </c:tx>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'T 7.'!$C$7:$D$27</c:f>
              <c:strCache>
                <c:ptCount val="21"/>
                <c:pt idx="0">
                  <c:v>Zagrebačka</c:v>
                </c:pt>
                <c:pt idx="1">
                  <c:v>Krapinsko-zagorska</c:v>
                </c:pt>
                <c:pt idx="2">
                  <c:v>Sisačko-moslavačka</c:v>
                </c:pt>
                <c:pt idx="3">
                  <c:v>Karlovačka</c:v>
                </c:pt>
                <c:pt idx="4">
                  <c:v>Varaždinska</c:v>
                </c:pt>
                <c:pt idx="5">
                  <c:v>Koprivničko-križevačka</c:v>
                </c:pt>
                <c:pt idx="6">
                  <c:v>Bjelovarsko-bilogorska</c:v>
                </c:pt>
                <c:pt idx="7">
                  <c:v>Primorsko-goranska</c:v>
                </c:pt>
                <c:pt idx="8">
                  <c:v>Ličko-senjska</c:v>
                </c:pt>
                <c:pt idx="9">
                  <c:v>Virovitičko-podravska</c:v>
                </c:pt>
                <c:pt idx="10">
                  <c:v>Požeško-slavonska</c:v>
                </c:pt>
                <c:pt idx="11">
                  <c:v>Brodsko-posavska</c:v>
                </c:pt>
                <c:pt idx="12">
                  <c:v>Zadarska</c:v>
                </c:pt>
                <c:pt idx="13">
                  <c:v>Osječko-baranjska</c:v>
                </c:pt>
                <c:pt idx="14">
                  <c:v>Šibensko-kninska</c:v>
                </c:pt>
                <c:pt idx="15">
                  <c:v>Vukovarsko-srijemska</c:v>
                </c:pt>
                <c:pt idx="16">
                  <c:v>Splitsko-dalmatinska</c:v>
                </c:pt>
                <c:pt idx="17">
                  <c:v>Istarska</c:v>
                </c:pt>
                <c:pt idx="18">
                  <c:v>Dubrovačko-neretvanska</c:v>
                </c:pt>
                <c:pt idx="19">
                  <c:v>Međimurska</c:v>
                </c:pt>
                <c:pt idx="20">
                  <c:v>Grad Zagreb</c:v>
                </c:pt>
              </c:strCache>
            </c:strRef>
          </c:cat>
          <c:val>
            <c:numRef>
              <c:f>'T 7.'!$F$7:$F$27</c:f>
              <c:numCache>
                <c:formatCode>0</c:formatCode>
                <c:ptCount val="21"/>
                <c:pt idx="0">
                  <c:v>4486</c:v>
                </c:pt>
                <c:pt idx="1">
                  <c:v>2094</c:v>
                </c:pt>
                <c:pt idx="2">
                  <c:v>1899</c:v>
                </c:pt>
                <c:pt idx="3">
                  <c:v>1519</c:v>
                </c:pt>
                <c:pt idx="4">
                  <c:v>4075</c:v>
                </c:pt>
                <c:pt idx="5">
                  <c:v>1759</c:v>
                </c:pt>
                <c:pt idx="6">
                  <c:v>1553</c:v>
                </c:pt>
                <c:pt idx="7">
                  <c:v>4787</c:v>
                </c:pt>
                <c:pt idx="8">
                  <c:v>638</c:v>
                </c:pt>
                <c:pt idx="9">
                  <c:v>1039</c:v>
                </c:pt>
                <c:pt idx="10">
                  <c:v>903</c:v>
                </c:pt>
                <c:pt idx="11">
                  <c:v>1952</c:v>
                </c:pt>
                <c:pt idx="12">
                  <c:v>2718</c:v>
                </c:pt>
                <c:pt idx="13">
                  <c:v>4805</c:v>
                </c:pt>
                <c:pt idx="14">
                  <c:v>1421</c:v>
                </c:pt>
                <c:pt idx="15">
                  <c:v>2128</c:v>
                </c:pt>
                <c:pt idx="16">
                  <c:v>7728</c:v>
                </c:pt>
                <c:pt idx="17">
                  <c:v>3404</c:v>
                </c:pt>
                <c:pt idx="18">
                  <c:v>1492</c:v>
                </c:pt>
                <c:pt idx="19">
                  <c:v>2367</c:v>
                </c:pt>
                <c:pt idx="20">
                  <c:v>27635</c:v>
                </c:pt>
              </c:numCache>
            </c:numRef>
          </c:val>
          <c:extLst>
            <c:ext xmlns:c16="http://schemas.microsoft.com/office/drawing/2014/chart" uri="{C3380CC4-5D6E-409C-BE32-E72D297353CC}">
              <c16:uniqueId val="{00000001-961D-4655-A026-5575AA30EF1D}"/>
            </c:ext>
          </c:extLst>
        </c:ser>
        <c:dLbls>
          <c:showLegendKey val="0"/>
          <c:showVal val="0"/>
          <c:showCatName val="0"/>
          <c:showSerName val="0"/>
          <c:showPercent val="0"/>
          <c:showBubbleSize val="0"/>
        </c:dLbls>
        <c:gapWidth val="40"/>
        <c:overlap val="-24"/>
        <c:axId val="1528386111"/>
        <c:axId val="1528384031"/>
      </c:barChart>
      <c:catAx>
        <c:axId val="1528386111"/>
        <c:scaling>
          <c:orientation val="minMax"/>
        </c:scaling>
        <c:delete val="0"/>
        <c:axPos val="b"/>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5400000" spcFirstLastPara="1" vertOverflow="ellipsis" wrap="square" anchor="ctr" anchorCtr="1"/>
          <a:lstStyle/>
          <a:p>
            <a:pPr>
              <a:defRPr sz="900" b="0" i="0" u="none" strike="noStrike" kern="1200" baseline="0">
                <a:solidFill>
                  <a:srgbClr val="002060"/>
                </a:solidFill>
                <a:latin typeface="+mn-lt"/>
                <a:ea typeface="+mn-ea"/>
                <a:cs typeface="+mn-cs"/>
              </a:defRPr>
            </a:pPr>
            <a:endParaRPr lang="sr-Latn-RS"/>
          </a:p>
        </c:txPr>
        <c:crossAx val="1528384031"/>
        <c:crosses val="autoZero"/>
        <c:auto val="1"/>
        <c:lblAlgn val="ctr"/>
        <c:lblOffset val="100"/>
        <c:noMultiLvlLbl val="0"/>
      </c:catAx>
      <c:valAx>
        <c:axId val="1528384031"/>
        <c:scaling>
          <c:orientation val="minMax"/>
        </c:scaling>
        <c:delete val="0"/>
        <c:axPos val="l"/>
        <c:majorGridlines>
          <c:spPr>
            <a:ln w="9525" cap="flat" cmpd="sng" algn="ctr">
              <a:no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rgbClr val="002060"/>
                </a:solidFill>
                <a:latin typeface="+mn-lt"/>
                <a:ea typeface="+mn-ea"/>
                <a:cs typeface="+mn-cs"/>
              </a:defRPr>
            </a:pPr>
            <a:endParaRPr lang="sr-Latn-RS"/>
          </a:p>
        </c:txPr>
        <c:crossAx val="1528386111"/>
        <c:crosses val="autoZero"/>
        <c:crossBetween val="between"/>
      </c:valAx>
      <c:spPr>
        <a:noFill/>
        <a:ln>
          <a:noFill/>
        </a:ln>
        <a:effectLst/>
      </c:spPr>
    </c:plotArea>
    <c:legend>
      <c:legendPos val="r"/>
      <c:layout>
        <c:manualLayout>
          <c:xMode val="edge"/>
          <c:yMode val="edge"/>
          <c:x val="0.20881472486845348"/>
          <c:y val="0.34318738507269819"/>
          <c:w val="0.14677616013419625"/>
          <c:h val="0.1004019011499194"/>
        </c:manualLayout>
      </c:layout>
      <c:overlay val="0"/>
      <c:spPr>
        <a:noFill/>
        <a:ln>
          <a:noFill/>
        </a:ln>
        <a:effectLst/>
      </c:spPr>
      <c:txPr>
        <a:bodyPr rot="0" spcFirstLastPara="1" vertOverflow="ellipsis" vert="horz" wrap="square" anchor="ctr" anchorCtr="1"/>
        <a:lstStyle/>
        <a:p>
          <a:pPr>
            <a:defRPr sz="1100" b="0" i="0" u="none" strike="noStrike" kern="1200" baseline="0">
              <a:solidFill>
                <a:srgbClr val="002060"/>
              </a:solidFill>
              <a:latin typeface="+mn-lt"/>
              <a:ea typeface="+mn-ea"/>
              <a:cs typeface="+mn-cs"/>
            </a:defRPr>
          </a:pPr>
          <a:endParaRPr lang="sr-Latn-RS"/>
        </a:p>
      </c:txPr>
    </c:legend>
    <c:plotVisOnly val="1"/>
    <c:dispBlanksAs val="gap"/>
    <c:showDLblsOverMax val="0"/>
  </c:chart>
  <c:spPr>
    <a:blipFill>
      <a:blip xmlns:r="http://schemas.openxmlformats.org/officeDocument/2006/relationships" r:embed="rId3"/>
      <a:tile tx="0" ty="0" sx="100000" sy="100000" flip="none" algn="tl"/>
    </a:blipFill>
    <a:ln>
      <a:noFill/>
    </a:ln>
    <a:effectLst/>
  </c:spPr>
  <c:txPr>
    <a:bodyPr/>
    <a:lstStyle/>
    <a:p>
      <a:pPr>
        <a:defRPr/>
      </a:pPr>
      <a:endParaRPr lang="sr-Latn-R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9">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lt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lt1"/>
    </cs:fontRef>
    <cs:spPr>
      <a:ln w="9525">
        <a:solidFill>
          <a:schemeClr val="lt1">
            <a:lumMod val="95000"/>
            <a:alpha val="54000"/>
          </a:schemeClr>
        </a:solidFill>
        <a:prstDash val="dash"/>
      </a:ln>
    </cs:spPr>
  </cs:dropLine>
  <cs:errorBar>
    <cs:lnRef idx="0"/>
    <cs:fillRef idx="0"/>
    <cs:effectRef idx="0"/>
    <cs:fontRef idx="minor">
      <a:schemeClr val="lt1"/>
    </cs:fontRef>
    <cs:spPr>
      <a:ln w="9525" cap="flat" cmpd="sng" algn="ctr">
        <a:solidFill>
          <a:schemeClr val="lt1">
            <a:lumMod val="95000"/>
          </a:schemeClr>
        </a:solidFill>
        <a:round/>
      </a:ln>
    </cs:spPr>
  </cs:errorBar>
  <cs:floor>
    <cs:lnRef idx="0"/>
    <cs:fillRef idx="0"/>
    <cs:effectRef idx="0"/>
    <cs:fontRef idx="minor">
      <a:schemeClr val="lt1"/>
    </cs:fontRef>
  </cs:floor>
  <cs:gridlineMajor>
    <cs:lnRef idx="0"/>
    <cs:fillRef idx="0"/>
    <cs:effectRef idx="0"/>
    <cs:fontRef idx="minor">
      <a:schemeClr val="lt1"/>
    </cs:fontRef>
    <cs:spPr>
      <a:ln w="9525" cap="flat" cmpd="sng" algn="ctr">
        <a:solidFill>
          <a:schemeClr val="lt1">
            <a:lumMod val="95000"/>
            <a:alpha val="10000"/>
          </a:schemeClr>
        </a:solidFill>
        <a:round/>
      </a:ln>
    </cs:spPr>
  </cs:gridlineMajor>
  <cs:gridlineMinor>
    <cs:lnRef idx="0"/>
    <cs:fillRef idx="0"/>
    <cs:effectRef idx="0"/>
    <cs:fontRef idx="minor">
      <a:schemeClr val="lt1"/>
    </cs:fontRef>
    <cs:spPr>
      <a:ln>
        <a:solidFill>
          <a:schemeClr val="lt1">
            <a:lumMod val="95000"/>
            <a:alpha val="5000"/>
          </a:schemeClr>
        </a:solidFill>
      </a:ln>
    </cs:spPr>
  </cs:gridlineMinor>
  <cs:hiLoLine>
    <cs:lnRef idx="0"/>
    <cs:fillRef idx="0"/>
    <cs:effectRef idx="0"/>
    <cs:fontRef idx="minor">
      <a:schemeClr val="lt1"/>
    </cs:fontRef>
    <cs:spPr>
      <a:ln w="9525">
        <a:solidFill>
          <a:schemeClr val="lt1">
            <a:lumMod val="95000"/>
            <a:alpha val="54000"/>
          </a:schemeClr>
        </a:solidFill>
        <a:prstDash val="dash"/>
      </a:ln>
    </cs:spPr>
  </cs:hiLoLine>
  <cs:leaderLine>
    <cs:lnRef idx="0"/>
    <cs:fillRef idx="0"/>
    <cs:effectRef idx="0"/>
    <cs:fontRef idx="minor">
      <a:schemeClr val="lt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lt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lt1"/>
    </cs:fontRef>
  </cs:wall>
</cs:chartStyle>
</file>

<file path=xl/charts/style2.xml><?xml version="1.0" encoding="utf-8"?>
<cs:chartStyle xmlns:cs="http://schemas.microsoft.com/office/drawing/2012/chartStyle" xmlns:a="http://schemas.openxmlformats.org/drawingml/2006/main" id="209">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lt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lt1"/>
    </cs:fontRef>
    <cs:spPr>
      <a:ln w="9525">
        <a:solidFill>
          <a:schemeClr val="lt1">
            <a:lumMod val="95000"/>
            <a:alpha val="54000"/>
          </a:schemeClr>
        </a:solidFill>
        <a:prstDash val="dash"/>
      </a:ln>
    </cs:spPr>
  </cs:dropLine>
  <cs:errorBar>
    <cs:lnRef idx="0"/>
    <cs:fillRef idx="0"/>
    <cs:effectRef idx="0"/>
    <cs:fontRef idx="minor">
      <a:schemeClr val="lt1"/>
    </cs:fontRef>
    <cs:spPr>
      <a:ln w="9525" cap="flat" cmpd="sng" algn="ctr">
        <a:solidFill>
          <a:schemeClr val="lt1">
            <a:lumMod val="95000"/>
          </a:schemeClr>
        </a:solidFill>
        <a:round/>
      </a:ln>
    </cs:spPr>
  </cs:errorBar>
  <cs:floor>
    <cs:lnRef idx="0"/>
    <cs:fillRef idx="0"/>
    <cs:effectRef idx="0"/>
    <cs:fontRef idx="minor">
      <a:schemeClr val="lt1"/>
    </cs:fontRef>
  </cs:floor>
  <cs:gridlineMajor>
    <cs:lnRef idx="0"/>
    <cs:fillRef idx="0"/>
    <cs:effectRef idx="0"/>
    <cs:fontRef idx="minor">
      <a:schemeClr val="lt1"/>
    </cs:fontRef>
    <cs:spPr>
      <a:ln w="9525" cap="flat" cmpd="sng" algn="ctr">
        <a:solidFill>
          <a:schemeClr val="lt1">
            <a:lumMod val="95000"/>
            <a:alpha val="10000"/>
          </a:schemeClr>
        </a:solidFill>
        <a:round/>
      </a:ln>
    </cs:spPr>
  </cs:gridlineMajor>
  <cs:gridlineMinor>
    <cs:lnRef idx="0"/>
    <cs:fillRef idx="0"/>
    <cs:effectRef idx="0"/>
    <cs:fontRef idx="minor">
      <a:schemeClr val="lt1"/>
    </cs:fontRef>
    <cs:spPr>
      <a:ln>
        <a:solidFill>
          <a:schemeClr val="lt1">
            <a:lumMod val="95000"/>
            <a:alpha val="5000"/>
          </a:schemeClr>
        </a:solidFill>
      </a:ln>
    </cs:spPr>
  </cs:gridlineMinor>
  <cs:hiLoLine>
    <cs:lnRef idx="0"/>
    <cs:fillRef idx="0"/>
    <cs:effectRef idx="0"/>
    <cs:fontRef idx="minor">
      <a:schemeClr val="lt1"/>
    </cs:fontRef>
    <cs:spPr>
      <a:ln w="9525">
        <a:solidFill>
          <a:schemeClr val="lt1">
            <a:lumMod val="95000"/>
            <a:alpha val="54000"/>
          </a:schemeClr>
        </a:solidFill>
        <a:prstDash val="dash"/>
      </a:ln>
    </cs:spPr>
  </cs:hiLoLine>
  <cs:leaderLine>
    <cs:lnRef idx="0"/>
    <cs:fillRef idx="0"/>
    <cs:effectRef idx="0"/>
    <cs:fontRef idx="minor">
      <a:schemeClr val="lt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lt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lt1"/>
    </cs:fontRef>
  </cs:wall>
</cs:chartStyle>
</file>

<file path=xl/charts/style3.xml><?xml version="1.0" encoding="utf-8"?>
<cs:chartStyle xmlns:cs="http://schemas.microsoft.com/office/drawing/2012/chartStyle" xmlns:a="http://schemas.openxmlformats.org/drawingml/2006/main" id="209">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lt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lt1"/>
    </cs:fontRef>
    <cs:spPr>
      <a:ln w="9525">
        <a:solidFill>
          <a:schemeClr val="lt1">
            <a:lumMod val="95000"/>
            <a:alpha val="54000"/>
          </a:schemeClr>
        </a:solidFill>
        <a:prstDash val="dash"/>
      </a:ln>
    </cs:spPr>
  </cs:dropLine>
  <cs:errorBar>
    <cs:lnRef idx="0"/>
    <cs:fillRef idx="0"/>
    <cs:effectRef idx="0"/>
    <cs:fontRef idx="minor">
      <a:schemeClr val="lt1"/>
    </cs:fontRef>
    <cs:spPr>
      <a:ln w="9525" cap="flat" cmpd="sng" algn="ctr">
        <a:solidFill>
          <a:schemeClr val="lt1">
            <a:lumMod val="95000"/>
          </a:schemeClr>
        </a:solidFill>
        <a:round/>
      </a:ln>
    </cs:spPr>
  </cs:errorBar>
  <cs:floor>
    <cs:lnRef idx="0"/>
    <cs:fillRef idx="0"/>
    <cs:effectRef idx="0"/>
    <cs:fontRef idx="minor">
      <a:schemeClr val="lt1"/>
    </cs:fontRef>
  </cs:floor>
  <cs:gridlineMajor>
    <cs:lnRef idx="0"/>
    <cs:fillRef idx="0"/>
    <cs:effectRef idx="0"/>
    <cs:fontRef idx="minor">
      <a:schemeClr val="lt1"/>
    </cs:fontRef>
    <cs:spPr>
      <a:ln w="9525" cap="flat" cmpd="sng" algn="ctr">
        <a:solidFill>
          <a:schemeClr val="lt1">
            <a:lumMod val="95000"/>
            <a:alpha val="10000"/>
          </a:schemeClr>
        </a:solidFill>
        <a:round/>
      </a:ln>
    </cs:spPr>
  </cs:gridlineMajor>
  <cs:gridlineMinor>
    <cs:lnRef idx="0"/>
    <cs:fillRef idx="0"/>
    <cs:effectRef idx="0"/>
    <cs:fontRef idx="minor">
      <a:schemeClr val="lt1"/>
    </cs:fontRef>
    <cs:spPr>
      <a:ln>
        <a:solidFill>
          <a:schemeClr val="lt1">
            <a:lumMod val="95000"/>
            <a:alpha val="5000"/>
          </a:schemeClr>
        </a:solidFill>
      </a:ln>
    </cs:spPr>
  </cs:gridlineMinor>
  <cs:hiLoLine>
    <cs:lnRef idx="0"/>
    <cs:fillRef idx="0"/>
    <cs:effectRef idx="0"/>
    <cs:fontRef idx="minor">
      <a:schemeClr val="lt1"/>
    </cs:fontRef>
    <cs:spPr>
      <a:ln w="9525">
        <a:solidFill>
          <a:schemeClr val="lt1">
            <a:lumMod val="95000"/>
            <a:alpha val="54000"/>
          </a:schemeClr>
        </a:solidFill>
        <a:prstDash val="dash"/>
      </a:ln>
    </cs:spPr>
  </cs:hiLoLine>
  <cs:leaderLine>
    <cs:lnRef idx="0"/>
    <cs:fillRef idx="0"/>
    <cs:effectRef idx="0"/>
    <cs:fontRef idx="minor">
      <a:schemeClr val="lt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lt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lt1"/>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0</xdr:col>
      <xdr:colOff>314325</xdr:colOff>
      <xdr:row>25</xdr:row>
      <xdr:rowOff>85725</xdr:rowOff>
    </xdr:from>
    <xdr:to>
      <xdr:col>6</xdr:col>
      <xdr:colOff>228600</xdr:colOff>
      <xdr:row>58</xdr:row>
      <xdr:rowOff>123825</xdr:rowOff>
    </xdr:to>
    <xdr:graphicFrame macro="">
      <xdr:nvGraphicFramePr>
        <xdr:cNvPr id="2" name="Grafikon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266700</xdr:colOff>
      <xdr:row>16</xdr:row>
      <xdr:rowOff>9525</xdr:rowOff>
    </xdr:from>
    <xdr:to>
      <xdr:col>8</xdr:col>
      <xdr:colOff>371475</xdr:colOff>
      <xdr:row>49</xdr:row>
      <xdr:rowOff>76199</xdr:rowOff>
    </xdr:to>
    <xdr:graphicFrame macro="">
      <xdr:nvGraphicFramePr>
        <xdr:cNvPr id="2" name="Grafikon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333375</xdr:colOff>
      <xdr:row>31</xdr:row>
      <xdr:rowOff>19050</xdr:rowOff>
    </xdr:from>
    <xdr:to>
      <xdr:col>7</xdr:col>
      <xdr:colOff>409575</xdr:colOff>
      <xdr:row>54</xdr:row>
      <xdr:rowOff>95250</xdr:rowOff>
    </xdr:to>
    <xdr:graphicFrame macro="">
      <xdr:nvGraphicFramePr>
        <xdr:cNvPr id="2" name="Grafikon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257174</xdr:colOff>
      <xdr:row>28</xdr:row>
      <xdr:rowOff>152400</xdr:rowOff>
    </xdr:from>
    <xdr:to>
      <xdr:col>11</xdr:col>
      <xdr:colOff>561974</xdr:colOff>
      <xdr:row>51</xdr:row>
      <xdr:rowOff>85726</xdr:rowOff>
    </xdr:to>
    <xdr:graphicFrame macro="">
      <xdr:nvGraphicFramePr>
        <xdr:cNvPr id="2" name="Grafikon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19049</xdr:colOff>
      <xdr:row>30</xdr:row>
      <xdr:rowOff>28576</xdr:rowOff>
    </xdr:from>
    <xdr:to>
      <xdr:col>5</xdr:col>
      <xdr:colOff>723899</xdr:colOff>
      <xdr:row>56</xdr:row>
      <xdr:rowOff>114300</xdr:rowOff>
    </xdr:to>
    <xdr:graphicFrame macro="">
      <xdr:nvGraphicFramePr>
        <xdr:cNvPr id="4" name="Grafikon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66674</xdr:colOff>
      <xdr:row>28</xdr:row>
      <xdr:rowOff>114300</xdr:rowOff>
    </xdr:from>
    <xdr:to>
      <xdr:col>7</xdr:col>
      <xdr:colOff>676274</xdr:colOff>
      <xdr:row>61</xdr:row>
      <xdr:rowOff>152400</xdr:rowOff>
    </xdr:to>
    <xdr:graphicFrame macro="">
      <xdr:nvGraphicFramePr>
        <xdr:cNvPr id="4" name="Grafikon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57149</xdr:colOff>
      <xdr:row>28</xdr:row>
      <xdr:rowOff>161924</xdr:rowOff>
    </xdr:from>
    <xdr:to>
      <xdr:col>7</xdr:col>
      <xdr:colOff>666749</xdr:colOff>
      <xdr:row>52</xdr:row>
      <xdr:rowOff>104775</xdr:rowOff>
    </xdr:to>
    <xdr:graphicFrame macro="">
      <xdr:nvGraphicFramePr>
        <xdr:cNvPr id="2" name="Grafikon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S25"/>
  <sheetViews>
    <sheetView tabSelected="1" zoomScaleNormal="100" workbookViewId="0"/>
  </sheetViews>
  <sheetFormatPr defaultColWidth="9.140625" defaultRowHeight="12.75" x14ac:dyDescent="0.2"/>
  <cols>
    <col min="1" max="1" width="7.140625" style="3" customWidth="1"/>
    <col min="2" max="2" width="5.85546875" style="3" customWidth="1"/>
    <col min="3" max="3" width="40.5703125" style="3" customWidth="1"/>
    <col min="4" max="6" width="12.7109375" style="3" customWidth="1"/>
    <col min="7" max="8" width="10.140625" style="3" customWidth="1"/>
    <col min="9" max="9" width="10.140625" style="39" customWidth="1"/>
    <col min="10" max="10" width="34.140625" style="39" bestFit="1" customWidth="1"/>
    <col min="11" max="12" width="10.7109375" style="3" customWidth="1"/>
    <col min="13" max="13" width="12.140625" style="3" customWidth="1"/>
    <col min="14" max="16384" width="9.140625" style="3"/>
  </cols>
  <sheetData>
    <row r="2" spans="1:12" ht="13.5" customHeight="1" x14ac:dyDescent="0.25">
      <c r="B2" s="119" t="s">
        <v>104</v>
      </c>
      <c r="C2" s="119"/>
      <c r="D2" s="119"/>
      <c r="E2" s="119"/>
      <c r="F2" s="119"/>
      <c r="G2" s="21"/>
      <c r="H2" s="21"/>
      <c r="I2" s="44"/>
      <c r="J2" s="45"/>
    </row>
    <row r="3" spans="1:12" ht="13.5" customHeight="1" x14ac:dyDescent="0.2"/>
    <row r="4" spans="1:12" x14ac:dyDescent="0.2">
      <c r="B4" s="5" t="s">
        <v>94</v>
      </c>
      <c r="C4" s="5"/>
      <c r="D4" s="5"/>
      <c r="E4" s="5"/>
      <c r="F4" s="5"/>
      <c r="I4" s="46"/>
    </row>
    <row r="5" spans="1:12" ht="25.5" customHeight="1" x14ac:dyDescent="0.2">
      <c r="B5" s="120" t="s">
        <v>1</v>
      </c>
      <c r="C5" s="122" t="s">
        <v>105</v>
      </c>
      <c r="D5" s="124" t="s">
        <v>111</v>
      </c>
      <c r="E5" s="125"/>
      <c r="F5" s="126"/>
    </row>
    <row r="6" spans="1:12" ht="15.75" customHeight="1" x14ac:dyDescent="0.2">
      <c r="B6" s="121"/>
      <c r="C6" s="123"/>
      <c r="D6" s="47" t="s">
        <v>2</v>
      </c>
      <c r="E6" s="48" t="s">
        <v>3</v>
      </c>
      <c r="F6" s="49" t="s">
        <v>4</v>
      </c>
    </row>
    <row r="7" spans="1:12" s="15" customFormat="1" ht="9" customHeight="1" x14ac:dyDescent="0.15">
      <c r="B7" s="11">
        <v>0</v>
      </c>
      <c r="C7" s="14">
        <v>1</v>
      </c>
      <c r="D7" s="13">
        <v>2</v>
      </c>
      <c r="E7" s="14">
        <v>3</v>
      </c>
      <c r="F7" s="36">
        <v>4</v>
      </c>
      <c r="I7" s="50"/>
      <c r="J7" s="50"/>
    </row>
    <row r="8" spans="1:12" ht="15" customHeight="1" x14ac:dyDescent="0.2">
      <c r="B8" s="37" t="s">
        <v>5</v>
      </c>
      <c r="C8" s="38" t="s">
        <v>6</v>
      </c>
      <c r="D8" s="96">
        <v>799839</v>
      </c>
      <c r="E8" s="96">
        <v>727715</v>
      </c>
      <c r="F8" s="97">
        <f>SUM(D8:E8)</f>
        <v>1527554</v>
      </c>
      <c r="H8" s="28"/>
      <c r="J8" s="51"/>
      <c r="L8" s="29"/>
    </row>
    <row r="9" spans="1:12" ht="15" customHeight="1" x14ac:dyDescent="0.2">
      <c r="B9" s="37" t="s">
        <v>7</v>
      </c>
      <c r="C9" s="38" t="s">
        <v>8</v>
      </c>
      <c r="D9" s="98">
        <v>63198</v>
      </c>
      <c r="E9" s="98">
        <v>58929</v>
      </c>
      <c r="F9" s="99">
        <f t="shared" ref="F9:F14" si="0">SUM(D9:E9)</f>
        <v>122127</v>
      </c>
      <c r="H9" s="28"/>
      <c r="J9" s="51"/>
      <c r="L9" s="29"/>
    </row>
    <row r="10" spans="1:12" ht="15" customHeight="1" x14ac:dyDescent="0.2">
      <c r="B10" s="37" t="s">
        <v>9</v>
      </c>
      <c r="C10" s="38" t="s">
        <v>10</v>
      </c>
      <c r="D10" s="98">
        <v>59646</v>
      </c>
      <c r="E10" s="98">
        <v>33915</v>
      </c>
      <c r="F10" s="99">
        <f t="shared" si="0"/>
        <v>93561</v>
      </c>
      <c r="H10" s="28"/>
      <c r="J10" s="51"/>
      <c r="L10" s="29"/>
    </row>
    <row r="11" spans="1:12" ht="15" customHeight="1" x14ac:dyDescent="0.2">
      <c r="B11" s="37" t="s">
        <v>11</v>
      </c>
      <c r="C11" s="38" t="s">
        <v>12</v>
      </c>
      <c r="D11" s="98">
        <v>12561</v>
      </c>
      <c r="E11" s="98">
        <v>5684</v>
      </c>
      <c r="F11" s="99">
        <f t="shared" si="0"/>
        <v>18245</v>
      </c>
      <c r="H11" s="28"/>
      <c r="J11" s="51"/>
      <c r="L11" s="29"/>
    </row>
    <row r="12" spans="1:12" ht="15" customHeight="1" x14ac:dyDescent="0.2">
      <c r="B12" s="37" t="s">
        <v>13</v>
      </c>
      <c r="C12" s="38" t="s">
        <v>14</v>
      </c>
      <c r="D12" s="98">
        <v>11730</v>
      </c>
      <c r="E12" s="98">
        <v>6353</v>
      </c>
      <c r="F12" s="99">
        <f t="shared" si="0"/>
        <v>18083</v>
      </c>
      <c r="H12" s="28"/>
      <c r="J12" s="51"/>
      <c r="L12" s="29"/>
    </row>
    <row r="13" spans="1:12" ht="51" customHeight="1" x14ac:dyDescent="0.2">
      <c r="B13" s="37" t="s">
        <v>15</v>
      </c>
      <c r="C13" s="81" t="s">
        <v>16</v>
      </c>
      <c r="D13" s="98">
        <v>115</v>
      </c>
      <c r="E13" s="98">
        <v>59</v>
      </c>
      <c r="F13" s="99">
        <f t="shared" si="0"/>
        <v>174</v>
      </c>
      <c r="H13" s="28"/>
      <c r="J13" s="52"/>
      <c r="L13" s="29"/>
    </row>
    <row r="14" spans="1:12" ht="15" customHeight="1" x14ac:dyDescent="0.2">
      <c r="B14" s="37" t="s">
        <v>17</v>
      </c>
      <c r="C14" s="38" t="s">
        <v>18</v>
      </c>
      <c r="D14" s="100">
        <v>1504</v>
      </c>
      <c r="E14" s="100">
        <v>2268</v>
      </c>
      <c r="F14" s="101">
        <f t="shared" si="0"/>
        <v>3772</v>
      </c>
      <c r="H14" s="28"/>
      <c r="J14" s="51"/>
      <c r="L14" s="29"/>
    </row>
    <row r="15" spans="1:12" ht="15" customHeight="1" x14ac:dyDescent="0.2">
      <c r="B15" s="127" t="s">
        <v>19</v>
      </c>
      <c r="C15" s="128"/>
      <c r="D15" s="102">
        <f>SUM(D8:D14)</f>
        <v>948593</v>
      </c>
      <c r="E15" s="102">
        <f t="shared" ref="E15:F15" si="1">SUM(E8:E14)</f>
        <v>834923</v>
      </c>
      <c r="F15" s="102">
        <f t="shared" si="1"/>
        <v>1783516</v>
      </c>
      <c r="L15" s="53"/>
    </row>
    <row r="16" spans="1:12" ht="12.75" customHeight="1" x14ac:dyDescent="0.2">
      <c r="A16" s="110"/>
      <c r="B16" s="117" t="s">
        <v>107</v>
      </c>
      <c r="C16" s="117"/>
      <c r="D16" s="117"/>
      <c r="E16" s="117"/>
      <c r="F16" s="117"/>
      <c r="G16" s="110"/>
    </row>
    <row r="17" spans="1:19" x14ac:dyDescent="0.2">
      <c r="A17" s="110"/>
      <c r="B17" s="118"/>
      <c r="C17" s="118"/>
      <c r="D17" s="118"/>
      <c r="E17" s="118"/>
      <c r="F17" s="118"/>
      <c r="G17" s="110"/>
    </row>
    <row r="18" spans="1:19" x14ac:dyDescent="0.2">
      <c r="A18" s="110"/>
      <c r="B18" s="118"/>
      <c r="C18" s="118"/>
      <c r="D18" s="118"/>
      <c r="E18" s="118"/>
      <c r="F18" s="118"/>
      <c r="G18" s="110"/>
      <c r="J18" s="115"/>
      <c r="K18" s="116"/>
      <c r="L18" s="116"/>
      <c r="M18" s="116"/>
      <c r="N18" s="116"/>
      <c r="O18" s="116"/>
      <c r="P18" s="116"/>
      <c r="Q18" s="116"/>
      <c r="R18" s="116"/>
      <c r="S18" s="116"/>
    </row>
    <row r="19" spans="1:19" x14ac:dyDescent="0.2">
      <c r="A19" s="110"/>
      <c r="B19" s="118"/>
      <c r="C19" s="118"/>
      <c r="D19" s="118"/>
      <c r="E19" s="118"/>
      <c r="F19" s="118"/>
      <c r="G19" s="110"/>
    </row>
    <row r="20" spans="1:19" x14ac:dyDescent="0.2">
      <c r="A20" s="110"/>
      <c r="B20" s="118"/>
      <c r="C20" s="118"/>
      <c r="D20" s="118"/>
      <c r="E20" s="118"/>
      <c r="F20" s="118"/>
      <c r="G20" s="110"/>
    </row>
    <row r="21" spans="1:19" x14ac:dyDescent="0.2">
      <c r="A21" s="110"/>
      <c r="B21" s="118"/>
      <c r="C21" s="118"/>
      <c r="D21" s="118"/>
      <c r="E21" s="118"/>
      <c r="F21" s="118"/>
      <c r="G21" s="110"/>
    </row>
    <row r="22" spans="1:19" x14ac:dyDescent="0.2">
      <c r="A22" s="110"/>
      <c r="B22" s="118"/>
      <c r="C22" s="118"/>
      <c r="D22" s="118"/>
      <c r="E22" s="118"/>
      <c r="F22" s="118"/>
      <c r="G22" s="110"/>
    </row>
    <row r="23" spans="1:19" x14ac:dyDescent="0.2">
      <c r="A23" s="110"/>
      <c r="B23" s="118"/>
      <c r="C23" s="118"/>
      <c r="D23" s="118"/>
      <c r="E23" s="118"/>
      <c r="F23" s="118"/>
      <c r="G23" s="110"/>
    </row>
    <row r="24" spans="1:19" x14ac:dyDescent="0.2">
      <c r="A24" s="109"/>
      <c r="B24" s="118"/>
      <c r="C24" s="118"/>
      <c r="D24" s="118"/>
      <c r="E24" s="118"/>
      <c r="F24" s="118"/>
      <c r="G24" s="109"/>
    </row>
    <row r="25" spans="1:19" x14ac:dyDescent="0.2">
      <c r="B25" s="118"/>
      <c r="C25" s="118"/>
      <c r="D25" s="118"/>
      <c r="E25" s="118"/>
      <c r="F25" s="118"/>
    </row>
  </sheetData>
  <mergeCells count="7">
    <mergeCell ref="J18:S18"/>
    <mergeCell ref="B16:F25"/>
    <mergeCell ref="B2:F2"/>
    <mergeCell ref="B5:B6"/>
    <mergeCell ref="C5:C6"/>
    <mergeCell ref="D5:F5"/>
    <mergeCell ref="B15:C15"/>
  </mergeCells>
  <printOptions horizontalCentered="1"/>
  <pageMargins left="0.35433070866141736" right="0.35433070866141736" top="0.98425196850393704" bottom="0.98425196850393704" header="0.47244094488188981" footer="0.31496062992125984"/>
  <pageSetup paperSize="9" scale="88" fitToWidth="0" fitToHeight="0" orientation="portrait" r:id="rId1"/>
  <headerFooter alignWithMargins="0">
    <oddFooter>&amp;C&amp;P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P18"/>
  <sheetViews>
    <sheetView zoomScaleNormal="100" workbookViewId="0">
      <selection activeCell="D7" sqref="D7:G13"/>
    </sheetView>
  </sheetViews>
  <sheetFormatPr defaultColWidth="9.140625" defaultRowHeight="12.75" x14ac:dyDescent="0.2"/>
  <cols>
    <col min="1" max="1" width="9.140625" style="3"/>
    <col min="2" max="2" width="4.140625" style="3" customWidth="1"/>
    <col min="3" max="3" width="36.140625" style="3" customWidth="1"/>
    <col min="4" max="4" width="8.5703125" style="3" customWidth="1"/>
    <col min="5" max="6" width="9.42578125" style="3" customWidth="1"/>
    <col min="7" max="7" width="9.28515625" style="3" customWidth="1"/>
    <col min="8" max="8" width="8.5703125" style="3" customWidth="1"/>
    <col min="9" max="9" width="10.7109375" style="3" customWidth="1"/>
    <col min="10" max="10" width="12.5703125" style="3" customWidth="1"/>
    <col min="11" max="11" width="16.85546875" style="3" customWidth="1"/>
    <col min="12" max="15" width="9.140625" style="3"/>
    <col min="16" max="16" width="0" style="3" hidden="1" customWidth="1"/>
    <col min="17" max="16384" width="9.140625" style="3"/>
  </cols>
  <sheetData>
    <row r="2" spans="2:16" ht="13.5" customHeight="1" x14ac:dyDescent="0.2">
      <c r="B2" s="119" t="s">
        <v>103</v>
      </c>
      <c r="C2" s="119"/>
      <c r="D2" s="119"/>
      <c r="E2" s="119"/>
      <c r="F2" s="119"/>
      <c r="G2" s="119"/>
      <c r="H2" s="119"/>
    </row>
    <row r="4" spans="2:16" ht="15" customHeight="1" x14ac:dyDescent="0.2">
      <c r="B4" s="5" t="s">
        <v>0</v>
      </c>
      <c r="C4" s="5"/>
      <c r="D4" s="5"/>
      <c r="E4" s="5"/>
      <c r="H4" s="111" t="s">
        <v>112</v>
      </c>
    </row>
    <row r="5" spans="2:16" ht="67.5" x14ac:dyDescent="0.2">
      <c r="B5" s="30" t="s">
        <v>1</v>
      </c>
      <c r="C5" s="31" t="s">
        <v>105</v>
      </c>
      <c r="D5" s="32" t="s">
        <v>21</v>
      </c>
      <c r="E5" s="33" t="s">
        <v>22</v>
      </c>
      <c r="F5" s="34" t="s">
        <v>23</v>
      </c>
      <c r="G5" s="33" t="s">
        <v>24</v>
      </c>
      <c r="H5" s="35" t="s">
        <v>4</v>
      </c>
    </row>
    <row r="6" spans="2:16" s="15" customFormat="1" ht="9" customHeight="1" x14ac:dyDescent="0.15">
      <c r="B6" s="11">
        <v>0</v>
      </c>
      <c r="C6" s="14">
        <v>1</v>
      </c>
      <c r="D6" s="11">
        <v>2</v>
      </c>
      <c r="E6" s="14">
        <v>3</v>
      </c>
      <c r="F6" s="13">
        <v>4</v>
      </c>
      <c r="G6" s="14">
        <v>5</v>
      </c>
      <c r="H6" s="36">
        <v>6</v>
      </c>
    </row>
    <row r="7" spans="2:16" ht="21.95" customHeight="1" x14ac:dyDescent="0.2">
      <c r="B7" s="37" t="s">
        <v>5</v>
      </c>
      <c r="C7" s="38" t="s">
        <v>6</v>
      </c>
      <c r="D7" s="89">
        <v>647862</v>
      </c>
      <c r="E7" s="89">
        <v>412528</v>
      </c>
      <c r="F7" s="89">
        <v>333430</v>
      </c>
      <c r="G7" s="89">
        <v>133734</v>
      </c>
      <c r="H7" s="90">
        <f>SUM(D7:G7)</f>
        <v>1527554</v>
      </c>
      <c r="K7" s="40"/>
      <c r="L7" s="40"/>
      <c r="M7" s="40"/>
      <c r="N7" s="41"/>
      <c r="P7" s="1" t="s">
        <v>25</v>
      </c>
    </row>
    <row r="8" spans="2:16" ht="21.95" customHeight="1" x14ac:dyDescent="0.2">
      <c r="B8" s="37" t="s">
        <v>7</v>
      </c>
      <c r="C8" s="38" t="s">
        <v>8</v>
      </c>
      <c r="D8" s="91">
        <v>64677</v>
      </c>
      <c r="E8" s="91">
        <v>28359</v>
      </c>
      <c r="F8" s="91">
        <v>20216</v>
      </c>
      <c r="G8" s="91">
        <v>8875</v>
      </c>
      <c r="H8" s="92">
        <f t="shared" ref="H8:H13" si="0">SUM(D8:G8)</f>
        <v>122127</v>
      </c>
      <c r="K8" s="40"/>
      <c r="L8" s="39"/>
      <c r="M8" s="39"/>
      <c r="P8" s="2">
        <f>H7-'T 1.'!F8</f>
        <v>0</v>
      </c>
    </row>
    <row r="9" spans="2:16" ht="21.95" customHeight="1" x14ac:dyDescent="0.2">
      <c r="B9" s="37" t="s">
        <v>9</v>
      </c>
      <c r="C9" s="38" t="s">
        <v>10</v>
      </c>
      <c r="D9" s="91">
        <v>31403</v>
      </c>
      <c r="E9" s="91">
        <v>30010</v>
      </c>
      <c r="F9" s="91">
        <v>22352</v>
      </c>
      <c r="G9" s="91">
        <v>9796</v>
      </c>
      <c r="H9" s="92">
        <f t="shared" si="0"/>
        <v>93561</v>
      </c>
      <c r="K9" s="40"/>
      <c r="L9" s="39"/>
      <c r="M9" s="39"/>
      <c r="P9" s="2">
        <f>H8-'T 1.'!F9</f>
        <v>0</v>
      </c>
    </row>
    <row r="10" spans="2:16" ht="21.95" customHeight="1" x14ac:dyDescent="0.2">
      <c r="B10" s="37" t="s">
        <v>11</v>
      </c>
      <c r="C10" s="38" t="s">
        <v>12</v>
      </c>
      <c r="D10" s="91">
        <v>5769</v>
      </c>
      <c r="E10" s="91">
        <v>4517</v>
      </c>
      <c r="F10" s="91">
        <v>5568</v>
      </c>
      <c r="G10" s="91">
        <v>2391</v>
      </c>
      <c r="H10" s="92">
        <f t="shared" si="0"/>
        <v>18245</v>
      </c>
      <c r="K10" s="41"/>
      <c r="L10" s="42"/>
      <c r="M10" s="39"/>
      <c r="P10" s="2">
        <f>H9-'T 1.'!F10</f>
        <v>0</v>
      </c>
    </row>
    <row r="11" spans="2:16" ht="21.95" customHeight="1" x14ac:dyDescent="0.2">
      <c r="B11" s="37" t="s">
        <v>13</v>
      </c>
      <c r="C11" s="38" t="s">
        <v>14</v>
      </c>
      <c r="D11" s="91">
        <v>5257</v>
      </c>
      <c r="E11" s="91">
        <v>5310</v>
      </c>
      <c r="F11" s="91">
        <v>4259</v>
      </c>
      <c r="G11" s="91">
        <v>3257</v>
      </c>
      <c r="H11" s="92">
        <f t="shared" si="0"/>
        <v>18083</v>
      </c>
      <c r="K11" s="43"/>
      <c r="L11" s="42"/>
      <c r="M11" s="39"/>
      <c r="P11" s="2">
        <f>H10-'T 1.'!F11</f>
        <v>0</v>
      </c>
    </row>
    <row r="12" spans="2:16" ht="51" customHeight="1" x14ac:dyDescent="0.2">
      <c r="B12" s="37" t="s">
        <v>15</v>
      </c>
      <c r="C12" s="81" t="s">
        <v>16</v>
      </c>
      <c r="D12" s="91">
        <v>89</v>
      </c>
      <c r="E12" s="91">
        <v>38</v>
      </c>
      <c r="F12" s="91">
        <v>26</v>
      </c>
      <c r="G12" s="91">
        <v>21</v>
      </c>
      <c r="H12" s="92">
        <f t="shared" si="0"/>
        <v>174</v>
      </c>
      <c r="K12" s="43"/>
      <c r="L12" s="42"/>
      <c r="M12" s="39"/>
      <c r="P12" s="2">
        <f>H11-'T 1.'!F12</f>
        <v>0</v>
      </c>
    </row>
    <row r="13" spans="2:16" ht="21.95" customHeight="1" x14ac:dyDescent="0.2">
      <c r="B13" s="37" t="s">
        <v>17</v>
      </c>
      <c r="C13" s="38" t="s">
        <v>18</v>
      </c>
      <c r="D13" s="93">
        <v>447</v>
      </c>
      <c r="E13" s="93">
        <v>922</v>
      </c>
      <c r="F13" s="93">
        <v>1626</v>
      </c>
      <c r="G13" s="93">
        <v>777</v>
      </c>
      <c r="H13" s="94">
        <f t="shared" si="0"/>
        <v>3772</v>
      </c>
      <c r="K13" s="43"/>
      <c r="L13" s="42"/>
      <c r="M13" s="39"/>
      <c r="P13" s="2">
        <f>H12-'T 1.'!F13</f>
        <v>0</v>
      </c>
    </row>
    <row r="14" spans="2:16" ht="21.95" customHeight="1" x14ac:dyDescent="0.2">
      <c r="B14" s="129" t="s">
        <v>19</v>
      </c>
      <c r="C14" s="130"/>
      <c r="D14" s="95">
        <f>SUM(D7:D13)</f>
        <v>755504</v>
      </c>
      <c r="E14" s="95">
        <f t="shared" ref="E14:H14" si="1">SUM(E7:E13)</f>
        <v>481684</v>
      </c>
      <c r="F14" s="95">
        <f t="shared" si="1"/>
        <v>387477</v>
      </c>
      <c r="G14" s="95">
        <f t="shared" si="1"/>
        <v>158851</v>
      </c>
      <c r="H14" s="95">
        <f t="shared" si="1"/>
        <v>1783516</v>
      </c>
      <c r="K14" s="42"/>
      <c r="L14" s="42"/>
      <c r="M14" s="39"/>
      <c r="P14" s="2">
        <f>H13-'T 1.'!F14</f>
        <v>0</v>
      </c>
    </row>
    <row r="15" spans="2:16" x14ac:dyDescent="0.2">
      <c r="B15" s="86"/>
      <c r="C15" s="87"/>
      <c r="D15" s="87"/>
      <c r="E15" s="87"/>
      <c r="F15" s="87"/>
      <c r="G15" s="87"/>
      <c r="H15" s="87"/>
    </row>
    <row r="17" spans="2:8" x14ac:dyDescent="0.2">
      <c r="B17" s="131"/>
      <c r="C17" s="131"/>
      <c r="D17" s="131"/>
      <c r="E17" s="131"/>
      <c r="F17" s="131"/>
      <c r="G17" s="131"/>
      <c r="H17" s="131"/>
    </row>
    <row r="18" spans="2:8" x14ac:dyDescent="0.2">
      <c r="B18" s="132"/>
      <c r="C18" s="132"/>
      <c r="D18" s="132"/>
      <c r="E18" s="132"/>
      <c r="F18" s="132"/>
      <c r="G18" s="132"/>
      <c r="H18" s="132"/>
    </row>
  </sheetData>
  <mergeCells count="4">
    <mergeCell ref="B2:H2"/>
    <mergeCell ref="B14:C14"/>
    <mergeCell ref="B17:H17"/>
    <mergeCell ref="B18:H18"/>
  </mergeCells>
  <printOptions horizontalCentered="1"/>
  <pageMargins left="0.35433070866141736" right="0.35433070866141736" top="0.98425196850393704" bottom="0.98425196850393704" header="0.47244094488188981" footer="0.31496062992125984"/>
  <pageSetup paperSize="9" scale="88" fitToWidth="0" fitToHeight="0" orientation="portrait" r:id="rId1"/>
  <headerFooter alignWithMargins="0">
    <oddFooter>&amp;C&amp;P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M33"/>
  <sheetViews>
    <sheetView zoomScaleNormal="100" workbookViewId="0">
      <selection activeCell="E7" sqref="E7:F29"/>
    </sheetView>
  </sheetViews>
  <sheetFormatPr defaultColWidth="9.140625" defaultRowHeight="12.75" x14ac:dyDescent="0.2"/>
  <cols>
    <col min="1" max="1" width="9.140625" style="3"/>
    <col min="2" max="2" width="4.28515625" style="3" customWidth="1"/>
    <col min="3" max="3" width="8.140625" style="4" customWidth="1"/>
    <col min="4" max="4" width="49.42578125" style="3" customWidth="1"/>
    <col min="5" max="5" width="8" style="3" bestFit="1" customWidth="1"/>
    <col min="6" max="6" width="8.140625" style="3" customWidth="1"/>
    <col min="7" max="7" width="8.42578125" style="3" customWidth="1"/>
    <col min="8" max="8" width="10.140625" style="3" customWidth="1"/>
    <col min="9" max="9" width="12.140625" style="3" customWidth="1"/>
    <col min="10" max="12" width="9.140625" style="3"/>
    <col min="13" max="13" width="0" style="3" hidden="1" customWidth="1"/>
    <col min="14" max="16384" width="9.140625" style="3"/>
  </cols>
  <sheetData>
    <row r="2" spans="2:8" ht="13.5" customHeight="1" x14ac:dyDescent="0.2">
      <c r="B2" s="119" t="s">
        <v>26</v>
      </c>
      <c r="C2" s="119"/>
      <c r="D2" s="119"/>
      <c r="E2" s="119"/>
      <c r="F2" s="119"/>
      <c r="G2" s="119"/>
      <c r="H2" s="21"/>
    </row>
    <row r="3" spans="2:8" ht="13.5" customHeight="1" x14ac:dyDescent="0.2"/>
    <row r="4" spans="2:8" ht="15" customHeight="1" x14ac:dyDescent="0.2">
      <c r="B4" s="5" t="s">
        <v>20</v>
      </c>
      <c r="C4" s="6"/>
      <c r="D4" s="5"/>
      <c r="G4" s="111" t="str">
        <f>+'T 2.'!H4</f>
        <v>Stanje: 30. lipnja 2025.</v>
      </c>
    </row>
    <row r="5" spans="2:8" s="4" customFormat="1" ht="24.75" customHeight="1" x14ac:dyDescent="0.25">
      <c r="B5" s="22" t="s">
        <v>1</v>
      </c>
      <c r="C5" s="23" t="s">
        <v>28</v>
      </c>
      <c r="D5" s="24" t="s">
        <v>113</v>
      </c>
      <c r="E5" s="25" t="s">
        <v>2</v>
      </c>
      <c r="F5" s="26" t="s">
        <v>3</v>
      </c>
      <c r="G5" s="26" t="s">
        <v>4</v>
      </c>
    </row>
    <row r="6" spans="2:8" s="15" customFormat="1" ht="9" customHeight="1" x14ac:dyDescent="0.15">
      <c r="B6" s="11">
        <v>0</v>
      </c>
      <c r="C6" s="12">
        <v>1</v>
      </c>
      <c r="D6" s="13">
        <v>2</v>
      </c>
      <c r="E6" s="14">
        <v>3</v>
      </c>
      <c r="F6" s="13">
        <v>4</v>
      </c>
      <c r="G6" s="14">
        <v>5</v>
      </c>
    </row>
    <row r="7" spans="2:8" s="27" customFormat="1" ht="13.5" customHeight="1" x14ac:dyDescent="0.2">
      <c r="B7" s="82" t="s">
        <v>5</v>
      </c>
      <c r="C7" s="79" t="s">
        <v>29</v>
      </c>
      <c r="D7" s="66" t="s">
        <v>114</v>
      </c>
      <c r="E7" s="88">
        <v>39388</v>
      </c>
      <c r="F7" s="88">
        <v>18503</v>
      </c>
      <c r="G7" s="103">
        <f>SUM(E7:F7)</f>
        <v>57891</v>
      </c>
    </row>
    <row r="8" spans="2:8" ht="14.25" customHeight="1" x14ac:dyDescent="0.2">
      <c r="B8" s="83" t="s">
        <v>7</v>
      </c>
      <c r="C8" s="79" t="s">
        <v>30</v>
      </c>
      <c r="D8" s="66" t="s">
        <v>115</v>
      </c>
      <c r="E8" s="88">
        <v>3703</v>
      </c>
      <c r="F8" s="88">
        <v>487</v>
      </c>
      <c r="G8" s="103">
        <f t="shared" ref="G8:G29" si="0">SUM(E8:F8)</f>
        <v>4190</v>
      </c>
    </row>
    <row r="9" spans="2:8" ht="14.25" customHeight="1" x14ac:dyDescent="0.2">
      <c r="B9" s="84" t="s">
        <v>9</v>
      </c>
      <c r="C9" s="79" t="s">
        <v>31</v>
      </c>
      <c r="D9" s="66" t="s">
        <v>116</v>
      </c>
      <c r="E9" s="88">
        <v>161956</v>
      </c>
      <c r="F9" s="88">
        <v>88886</v>
      </c>
      <c r="G9" s="103">
        <f t="shared" si="0"/>
        <v>250842</v>
      </c>
    </row>
    <row r="10" spans="2:8" ht="14.25" customHeight="1" x14ac:dyDescent="0.2">
      <c r="B10" s="84" t="s">
        <v>11</v>
      </c>
      <c r="C10" s="79" t="s">
        <v>32</v>
      </c>
      <c r="D10" s="66" t="s">
        <v>117</v>
      </c>
      <c r="E10" s="88">
        <v>11543</v>
      </c>
      <c r="F10" s="88">
        <v>3727</v>
      </c>
      <c r="G10" s="103">
        <f t="shared" si="0"/>
        <v>15270</v>
      </c>
    </row>
    <row r="11" spans="2:8" ht="27" customHeight="1" x14ac:dyDescent="0.2">
      <c r="B11" s="84" t="s">
        <v>13</v>
      </c>
      <c r="C11" s="79" t="s">
        <v>33</v>
      </c>
      <c r="D11" s="67" t="s">
        <v>118</v>
      </c>
      <c r="E11" s="88">
        <v>19642</v>
      </c>
      <c r="F11" s="88">
        <v>5862</v>
      </c>
      <c r="G11" s="103">
        <f t="shared" si="0"/>
        <v>25504</v>
      </c>
    </row>
    <row r="12" spans="2:8" ht="13.5" customHeight="1" x14ac:dyDescent="0.2">
      <c r="B12" s="84" t="s">
        <v>15</v>
      </c>
      <c r="C12" s="79" t="s">
        <v>34</v>
      </c>
      <c r="D12" s="67" t="s">
        <v>119</v>
      </c>
      <c r="E12" s="88">
        <v>134496</v>
      </c>
      <c r="F12" s="88">
        <v>17095</v>
      </c>
      <c r="G12" s="103">
        <f t="shared" si="0"/>
        <v>151591</v>
      </c>
    </row>
    <row r="13" spans="2:8" ht="15.75" customHeight="1" x14ac:dyDescent="0.2">
      <c r="B13" s="84" t="s">
        <v>17</v>
      </c>
      <c r="C13" s="79" t="s">
        <v>35</v>
      </c>
      <c r="D13" s="67" t="s">
        <v>120</v>
      </c>
      <c r="E13" s="88">
        <v>111026</v>
      </c>
      <c r="F13" s="88">
        <v>132412</v>
      </c>
      <c r="G13" s="103">
        <f t="shared" si="0"/>
        <v>243438</v>
      </c>
    </row>
    <row r="14" spans="2:8" ht="15" customHeight="1" x14ac:dyDescent="0.2">
      <c r="B14" s="37" t="s">
        <v>36</v>
      </c>
      <c r="C14" s="79" t="s">
        <v>37</v>
      </c>
      <c r="D14" s="66" t="s">
        <v>121</v>
      </c>
      <c r="E14" s="88">
        <v>76192</v>
      </c>
      <c r="F14" s="88">
        <v>20628</v>
      </c>
      <c r="G14" s="103">
        <f t="shared" si="0"/>
        <v>96820</v>
      </c>
    </row>
    <row r="15" spans="2:8" ht="15" customHeight="1" x14ac:dyDescent="0.2">
      <c r="B15" s="37" t="s">
        <v>38</v>
      </c>
      <c r="C15" s="79" t="s">
        <v>39</v>
      </c>
      <c r="D15" s="66" t="s">
        <v>122</v>
      </c>
      <c r="E15" s="88">
        <v>70394</v>
      </c>
      <c r="F15" s="88">
        <v>71693</v>
      </c>
      <c r="G15" s="103">
        <f t="shared" si="0"/>
        <v>142087</v>
      </c>
    </row>
    <row r="16" spans="2:8" ht="22.5" customHeight="1" x14ac:dyDescent="0.2">
      <c r="B16" s="37" t="s">
        <v>40</v>
      </c>
      <c r="C16" s="79" t="s">
        <v>41</v>
      </c>
      <c r="D16" s="67" t="s">
        <v>123</v>
      </c>
      <c r="E16" s="88">
        <v>9242</v>
      </c>
      <c r="F16" s="88">
        <v>7843</v>
      </c>
      <c r="G16" s="103">
        <f t="shared" si="0"/>
        <v>17085</v>
      </c>
    </row>
    <row r="17" spans="2:13" ht="31.5" customHeight="1" x14ac:dyDescent="0.2">
      <c r="B17" s="37" t="s">
        <v>42</v>
      </c>
      <c r="C17" s="79" t="s">
        <v>43</v>
      </c>
      <c r="D17" s="67" t="s">
        <v>124</v>
      </c>
      <c r="E17" s="88">
        <v>32787</v>
      </c>
      <c r="F17" s="88">
        <v>15639</v>
      </c>
      <c r="G17" s="103">
        <f t="shared" si="0"/>
        <v>48426</v>
      </c>
    </row>
    <row r="18" spans="2:13" ht="15" customHeight="1" x14ac:dyDescent="0.2">
      <c r="B18" s="37" t="s">
        <v>44</v>
      </c>
      <c r="C18" s="79" t="s">
        <v>45</v>
      </c>
      <c r="D18" s="66" t="s">
        <v>125</v>
      </c>
      <c r="E18" s="88">
        <v>13176</v>
      </c>
      <c r="F18" s="88">
        <v>27561</v>
      </c>
      <c r="G18" s="103">
        <f t="shared" si="0"/>
        <v>40737</v>
      </c>
    </row>
    <row r="19" spans="2:13" ht="15" customHeight="1" x14ac:dyDescent="0.2">
      <c r="B19" s="37" t="s">
        <v>46</v>
      </c>
      <c r="C19" s="79" t="s">
        <v>47</v>
      </c>
      <c r="D19" s="66" t="s">
        <v>126</v>
      </c>
      <c r="E19" s="88">
        <v>12467</v>
      </c>
      <c r="F19" s="88">
        <v>8561</v>
      </c>
      <c r="G19" s="103">
        <f t="shared" si="0"/>
        <v>21028</v>
      </c>
    </row>
    <row r="20" spans="2:13" ht="15" customHeight="1" x14ac:dyDescent="0.2">
      <c r="B20" s="37" t="s">
        <v>48</v>
      </c>
      <c r="C20" s="79" t="s">
        <v>49</v>
      </c>
      <c r="D20" s="66" t="s">
        <v>127</v>
      </c>
      <c r="E20" s="88">
        <v>57981</v>
      </c>
      <c r="F20" s="88">
        <v>59552</v>
      </c>
      <c r="G20" s="103">
        <f t="shared" si="0"/>
        <v>117533</v>
      </c>
    </row>
    <row r="21" spans="2:13" ht="15" customHeight="1" x14ac:dyDescent="0.2">
      <c r="B21" s="37" t="s">
        <v>50</v>
      </c>
      <c r="C21" s="79" t="s">
        <v>51</v>
      </c>
      <c r="D21" s="66" t="s">
        <v>128</v>
      </c>
      <c r="E21" s="88">
        <v>38197</v>
      </c>
      <c r="F21" s="88">
        <v>29204</v>
      </c>
      <c r="G21" s="103">
        <f t="shared" si="0"/>
        <v>67401</v>
      </c>
    </row>
    <row r="22" spans="2:13" ht="15" customHeight="1" x14ac:dyDescent="0.2">
      <c r="B22" s="37" t="s">
        <v>52</v>
      </c>
      <c r="C22" s="79" t="s">
        <v>53</v>
      </c>
      <c r="D22" s="66" t="s">
        <v>129</v>
      </c>
      <c r="E22" s="88">
        <v>60101</v>
      </c>
      <c r="F22" s="88">
        <v>67707</v>
      </c>
      <c r="G22" s="103">
        <f t="shared" si="0"/>
        <v>127808</v>
      </c>
    </row>
    <row r="23" spans="2:13" ht="15" customHeight="1" x14ac:dyDescent="0.2">
      <c r="B23" s="37" t="s">
        <v>54</v>
      </c>
      <c r="C23" s="79" t="s">
        <v>55</v>
      </c>
      <c r="D23" s="66" t="s">
        <v>130</v>
      </c>
      <c r="E23" s="88">
        <v>25591</v>
      </c>
      <c r="F23" s="88">
        <v>104438</v>
      </c>
      <c r="G23" s="103">
        <f t="shared" si="0"/>
        <v>130029</v>
      </c>
    </row>
    <row r="24" spans="2:13" ht="15" customHeight="1" x14ac:dyDescent="0.2">
      <c r="B24" s="37" t="s">
        <v>56</v>
      </c>
      <c r="C24" s="79" t="s">
        <v>57</v>
      </c>
      <c r="D24" s="66" t="s">
        <v>131</v>
      </c>
      <c r="E24" s="88">
        <v>25852</v>
      </c>
      <c r="F24" s="88">
        <v>96911</v>
      </c>
      <c r="G24" s="103">
        <f t="shared" si="0"/>
        <v>122763</v>
      </c>
    </row>
    <row r="25" spans="2:13" ht="15" customHeight="1" x14ac:dyDescent="0.2">
      <c r="B25" s="37" t="s">
        <v>58</v>
      </c>
      <c r="C25" s="79" t="s">
        <v>59</v>
      </c>
      <c r="D25" s="66" t="s">
        <v>132</v>
      </c>
      <c r="E25" s="88">
        <v>17091</v>
      </c>
      <c r="F25" s="88">
        <v>18899</v>
      </c>
      <c r="G25" s="103">
        <f t="shared" si="0"/>
        <v>35990</v>
      </c>
    </row>
    <row r="26" spans="2:13" ht="15" customHeight="1" x14ac:dyDescent="0.2">
      <c r="B26" s="37" t="s">
        <v>60</v>
      </c>
      <c r="C26" s="79" t="s">
        <v>61</v>
      </c>
      <c r="D26" s="66" t="s">
        <v>133</v>
      </c>
      <c r="E26" s="88">
        <v>26281</v>
      </c>
      <c r="F26" s="88">
        <v>37062</v>
      </c>
      <c r="G26" s="103">
        <f t="shared" si="0"/>
        <v>63343</v>
      </c>
    </row>
    <row r="27" spans="2:13" ht="39" customHeight="1" x14ac:dyDescent="0.2">
      <c r="B27" s="37" t="s">
        <v>62</v>
      </c>
      <c r="C27" s="79" t="s">
        <v>63</v>
      </c>
      <c r="D27" s="67" t="s">
        <v>134</v>
      </c>
      <c r="E27" s="88">
        <v>302</v>
      </c>
      <c r="F27" s="88">
        <v>1180</v>
      </c>
      <c r="G27" s="103">
        <f t="shared" si="0"/>
        <v>1482</v>
      </c>
    </row>
    <row r="28" spans="2:13" ht="15" customHeight="1" x14ac:dyDescent="0.2">
      <c r="B28" s="37" t="s">
        <v>64</v>
      </c>
      <c r="C28" s="79" t="s">
        <v>135</v>
      </c>
      <c r="D28" s="66" t="s">
        <v>136</v>
      </c>
      <c r="E28" s="88">
        <v>198</v>
      </c>
      <c r="F28" s="88">
        <v>246</v>
      </c>
      <c r="G28" s="103">
        <f t="shared" si="0"/>
        <v>444</v>
      </c>
      <c r="M28" s="3" t="s">
        <v>25</v>
      </c>
    </row>
    <row r="29" spans="2:13" ht="15" customHeight="1" x14ac:dyDescent="0.2">
      <c r="B29" s="85" t="s">
        <v>137</v>
      </c>
      <c r="C29" s="78"/>
      <c r="D29" s="80" t="s">
        <v>65</v>
      </c>
      <c r="E29" s="88">
        <v>987</v>
      </c>
      <c r="F29" s="88">
        <v>827</v>
      </c>
      <c r="G29" s="103">
        <f t="shared" si="0"/>
        <v>1814</v>
      </c>
      <c r="M29" s="40">
        <f>F30-'T 1.'!E15</f>
        <v>0</v>
      </c>
    </row>
    <row r="30" spans="2:13" ht="15" customHeight="1" x14ac:dyDescent="0.2">
      <c r="B30" s="133" t="s">
        <v>19</v>
      </c>
      <c r="C30" s="134"/>
      <c r="D30" s="134"/>
      <c r="E30" s="102">
        <f>SUM(E7:E29)</f>
        <v>948593</v>
      </c>
      <c r="F30" s="102">
        <f t="shared" ref="F30:G30" si="1">SUM(F7:F29)</f>
        <v>834923</v>
      </c>
      <c r="G30" s="102">
        <f t="shared" si="1"/>
        <v>1783516</v>
      </c>
      <c r="M30" s="40">
        <f>E30-'T 1.'!D15</f>
        <v>0</v>
      </c>
    </row>
    <row r="31" spans="2:13" x14ac:dyDescent="0.2">
      <c r="B31" s="114" t="s">
        <v>138</v>
      </c>
      <c r="C31" s="113"/>
      <c r="D31" s="1"/>
      <c r="E31" s="1"/>
      <c r="F31" s="1"/>
      <c r="G31" s="1"/>
    </row>
    <row r="32" spans="2:13" x14ac:dyDescent="0.2">
      <c r="B32" s="1"/>
      <c r="C32" s="113"/>
      <c r="D32" s="1"/>
      <c r="E32" s="1"/>
      <c r="F32" s="1"/>
      <c r="G32" s="1"/>
    </row>
    <row r="33" spans="2:7" x14ac:dyDescent="0.2">
      <c r="B33" s="135"/>
      <c r="C33" s="135"/>
      <c r="D33" s="135"/>
      <c r="E33" s="135"/>
      <c r="F33" s="135"/>
      <c r="G33" s="135"/>
    </row>
  </sheetData>
  <mergeCells count="3">
    <mergeCell ref="B2:G2"/>
    <mergeCell ref="B30:D30"/>
    <mergeCell ref="B33:G33"/>
  </mergeCells>
  <conditionalFormatting sqref="G7:G29">
    <cfRule type="dataBar" priority="1">
      <dataBar>
        <cfvo type="min"/>
        <cfvo type="max"/>
        <color rgb="FF63C384"/>
      </dataBar>
      <extLst>
        <ext xmlns:x14="http://schemas.microsoft.com/office/spreadsheetml/2009/9/main" uri="{B025F937-C7B1-47D3-B67F-A62EFF666E3E}">
          <x14:id>{EEE9D266-4F8F-4FF7-96ED-6BC5DFFFE9D5}</x14:id>
        </ext>
      </extLst>
    </cfRule>
  </conditionalFormatting>
  <printOptions horizontalCentered="1"/>
  <pageMargins left="0.35433070866141736" right="0.35433070866141736" top="0.98425196850393704" bottom="0.98425196850393704" header="0.47244094488188981" footer="0.31496062992125984"/>
  <pageSetup paperSize="9" scale="88" fitToWidth="0" fitToHeight="0" orientation="portrait" r:id="rId1"/>
  <headerFooter alignWithMargins="0">
    <oddFooter>&amp;C&amp;P</oddFooter>
  </headerFooter>
  <drawing r:id="rId2"/>
  <extLst>
    <ext xmlns:x14="http://schemas.microsoft.com/office/spreadsheetml/2009/9/main" uri="{78C0D931-6437-407d-A8EE-F0AAD7539E65}">
      <x14:conditionalFormattings>
        <x14:conditionalFormatting xmlns:xm="http://schemas.microsoft.com/office/excel/2006/main">
          <x14:cfRule type="dataBar" id="{EEE9D266-4F8F-4FF7-96ED-6BC5DFFFE9D5}">
            <x14:dataBar minLength="0" maxLength="100" border="1" negativeBarBorderColorSameAsPositive="0">
              <x14:cfvo type="autoMin"/>
              <x14:cfvo type="autoMax"/>
              <x14:borderColor rgb="FF63C384"/>
              <x14:negativeFillColor rgb="FFFF0000"/>
              <x14:negativeBorderColor rgb="FFFF0000"/>
              <x14:axisColor rgb="FF000000"/>
            </x14:dataBar>
          </x14:cfRule>
          <xm:sqref>G7:G29</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S29"/>
  <sheetViews>
    <sheetView zoomScaleNormal="100" workbookViewId="0">
      <selection activeCell="D7" sqref="D7:J27"/>
    </sheetView>
  </sheetViews>
  <sheetFormatPr defaultColWidth="9.140625" defaultRowHeight="12.75" x14ac:dyDescent="0.2"/>
  <cols>
    <col min="1" max="1" width="9.140625" style="3"/>
    <col min="2" max="2" width="4.28515625" style="3" customWidth="1"/>
    <col min="3" max="3" width="20.42578125" style="4" customWidth="1"/>
    <col min="4" max="4" width="8.28515625" style="3" customWidth="1"/>
    <col min="5" max="5" width="7" style="3" customWidth="1"/>
    <col min="6" max="6" width="6" style="3" bestFit="1" customWidth="1"/>
    <col min="7" max="7" width="6.140625" style="3" customWidth="1"/>
    <col min="8" max="8" width="6.28515625" style="3" customWidth="1"/>
    <col min="9" max="9" width="11.42578125" style="3" customWidth="1"/>
    <col min="10" max="10" width="6.28515625" style="3" customWidth="1"/>
    <col min="11" max="11" width="8" style="3" customWidth="1"/>
    <col min="12" max="12" width="10.7109375" style="3" customWidth="1"/>
    <col min="13" max="13" width="12.140625" style="3" customWidth="1"/>
    <col min="14" max="16" width="9.140625" style="3" hidden="1" customWidth="1"/>
    <col min="17" max="18" width="9.140625" style="3"/>
    <col min="19" max="19" width="0" style="3" hidden="1" customWidth="1"/>
    <col min="20" max="16384" width="9.140625" style="3"/>
  </cols>
  <sheetData>
    <row r="1" spans="2:19" ht="13.5" customHeight="1" x14ac:dyDescent="0.2">
      <c r="B1" s="119" t="s">
        <v>102</v>
      </c>
      <c r="C1" s="119"/>
      <c r="D1" s="119"/>
      <c r="E1" s="119"/>
      <c r="F1" s="119"/>
      <c r="G1" s="119"/>
      <c r="H1" s="119"/>
      <c r="I1" s="119"/>
      <c r="J1" s="119"/>
      <c r="K1" s="119"/>
    </row>
    <row r="2" spans="2:19" ht="13.5" customHeight="1" x14ac:dyDescent="0.2"/>
    <row r="3" spans="2:19" ht="15" customHeight="1" x14ac:dyDescent="0.2">
      <c r="B3" s="5" t="s">
        <v>27</v>
      </c>
      <c r="C3" s="6"/>
      <c r="D3" s="5"/>
      <c r="E3" s="5"/>
      <c r="F3" s="5"/>
      <c r="G3" s="5"/>
      <c r="H3" s="5"/>
      <c r="J3" s="112"/>
      <c r="K3" s="111" t="str">
        <f>+'T 2.'!H4</f>
        <v>Stanje: 30. lipnja 2025.</v>
      </c>
    </row>
    <row r="4" spans="2:19" x14ac:dyDescent="0.2">
      <c r="B4" s="137" t="s">
        <v>66</v>
      </c>
      <c r="C4" s="139" t="s">
        <v>67</v>
      </c>
      <c r="D4" s="141" t="s">
        <v>106</v>
      </c>
      <c r="E4" s="142"/>
      <c r="F4" s="142"/>
      <c r="G4" s="142"/>
      <c r="H4" s="142"/>
      <c r="I4" s="142"/>
      <c r="J4" s="142"/>
      <c r="K4" s="143"/>
    </row>
    <row r="5" spans="2:19" s="4" customFormat="1" ht="121.5" customHeight="1" x14ac:dyDescent="0.25">
      <c r="B5" s="138"/>
      <c r="C5" s="140"/>
      <c r="D5" s="7" t="s">
        <v>68</v>
      </c>
      <c r="E5" s="8" t="s">
        <v>69</v>
      </c>
      <c r="F5" s="9" t="s">
        <v>10</v>
      </c>
      <c r="G5" s="9" t="s">
        <v>12</v>
      </c>
      <c r="H5" s="10" t="s">
        <v>70</v>
      </c>
      <c r="I5" s="8" t="s">
        <v>71</v>
      </c>
      <c r="J5" s="10" t="s">
        <v>72</v>
      </c>
      <c r="K5" s="8" t="s">
        <v>4</v>
      </c>
    </row>
    <row r="6" spans="2:19" s="15" customFormat="1" ht="9" customHeight="1" x14ac:dyDescent="0.15">
      <c r="B6" s="11">
        <v>0</v>
      </c>
      <c r="C6" s="12">
        <v>1</v>
      </c>
      <c r="D6" s="13">
        <v>2</v>
      </c>
      <c r="E6" s="14">
        <v>3</v>
      </c>
      <c r="F6" s="13">
        <v>4</v>
      </c>
      <c r="G6" s="14">
        <v>5</v>
      </c>
      <c r="H6" s="13">
        <v>6</v>
      </c>
      <c r="I6" s="14">
        <v>7</v>
      </c>
      <c r="J6" s="13">
        <v>8</v>
      </c>
      <c r="K6" s="14">
        <v>9</v>
      </c>
    </row>
    <row r="7" spans="2:19" ht="15" customHeight="1" x14ac:dyDescent="0.2">
      <c r="B7" s="16" t="s">
        <v>5</v>
      </c>
      <c r="C7" s="17" t="s">
        <v>73</v>
      </c>
      <c r="D7" s="104">
        <v>88439</v>
      </c>
      <c r="E7" s="104">
        <v>6922</v>
      </c>
      <c r="F7" s="104">
        <v>5702</v>
      </c>
      <c r="G7" s="104">
        <v>1070</v>
      </c>
      <c r="H7" s="104">
        <v>574</v>
      </c>
      <c r="I7" s="104">
        <v>10</v>
      </c>
      <c r="J7" s="104">
        <v>242</v>
      </c>
      <c r="K7" s="105">
        <f>SUM(D7:J7)</f>
        <v>102959</v>
      </c>
      <c r="S7" s="3" t="s">
        <v>25</v>
      </c>
    </row>
    <row r="8" spans="2:19" ht="15" customHeight="1" x14ac:dyDescent="0.2">
      <c r="B8" s="16" t="s">
        <v>7</v>
      </c>
      <c r="C8" s="17" t="s">
        <v>74</v>
      </c>
      <c r="D8" s="106">
        <v>34645</v>
      </c>
      <c r="E8" s="106">
        <v>4230</v>
      </c>
      <c r="F8" s="106">
        <v>2663</v>
      </c>
      <c r="G8" s="106">
        <v>262</v>
      </c>
      <c r="H8" s="106">
        <v>195</v>
      </c>
      <c r="I8" s="106">
        <v>2</v>
      </c>
      <c r="J8" s="106">
        <v>79</v>
      </c>
      <c r="K8" s="105">
        <f t="shared" ref="K8:K27" si="0">SUM(D8:J8)</f>
        <v>42076</v>
      </c>
      <c r="S8" s="3">
        <f>D28-'T 1.'!F8</f>
        <v>0</v>
      </c>
    </row>
    <row r="9" spans="2:19" ht="15" customHeight="1" x14ac:dyDescent="0.2">
      <c r="B9" s="16" t="s">
        <v>9</v>
      </c>
      <c r="C9" s="17" t="s">
        <v>75</v>
      </c>
      <c r="D9" s="106">
        <v>37545</v>
      </c>
      <c r="E9" s="106">
        <v>3892</v>
      </c>
      <c r="F9" s="106">
        <v>2290</v>
      </c>
      <c r="G9" s="106">
        <v>848</v>
      </c>
      <c r="H9" s="106">
        <v>278</v>
      </c>
      <c r="I9" s="106">
        <v>3</v>
      </c>
      <c r="J9" s="106">
        <v>83</v>
      </c>
      <c r="K9" s="105">
        <f t="shared" si="0"/>
        <v>44939</v>
      </c>
      <c r="S9" s="3">
        <f>E28-'T 1.'!F9</f>
        <v>0</v>
      </c>
    </row>
    <row r="10" spans="2:19" ht="15" customHeight="1" x14ac:dyDescent="0.2">
      <c r="B10" s="16" t="s">
        <v>11</v>
      </c>
      <c r="C10" s="17" t="s">
        <v>76</v>
      </c>
      <c r="D10" s="106">
        <v>33659</v>
      </c>
      <c r="E10" s="106">
        <v>3495</v>
      </c>
      <c r="F10" s="106">
        <v>1825</v>
      </c>
      <c r="G10" s="106">
        <v>418</v>
      </c>
      <c r="H10" s="106">
        <v>235</v>
      </c>
      <c r="I10" s="106">
        <v>5</v>
      </c>
      <c r="J10" s="106">
        <v>61</v>
      </c>
      <c r="K10" s="105">
        <f t="shared" si="0"/>
        <v>39698</v>
      </c>
      <c r="S10" s="3">
        <f>F28-'T 1.'!F10</f>
        <v>0</v>
      </c>
    </row>
    <row r="11" spans="2:19" ht="15" customHeight="1" x14ac:dyDescent="0.2">
      <c r="B11" s="16" t="s">
        <v>13</v>
      </c>
      <c r="C11" s="17" t="s">
        <v>77</v>
      </c>
      <c r="D11" s="106">
        <v>61581</v>
      </c>
      <c r="E11" s="106">
        <v>5092</v>
      </c>
      <c r="F11" s="106">
        <v>3045</v>
      </c>
      <c r="G11" s="106">
        <v>658</v>
      </c>
      <c r="H11" s="106">
        <v>344</v>
      </c>
      <c r="I11" s="106">
        <v>0</v>
      </c>
      <c r="J11" s="106">
        <v>171</v>
      </c>
      <c r="K11" s="105">
        <f t="shared" si="0"/>
        <v>70891</v>
      </c>
      <c r="S11" s="3">
        <f>G28-'T 1.'!F11</f>
        <v>0</v>
      </c>
    </row>
    <row r="12" spans="2:19" ht="15" customHeight="1" x14ac:dyDescent="0.2">
      <c r="B12" s="16" t="s">
        <v>15</v>
      </c>
      <c r="C12" s="17" t="s">
        <v>78</v>
      </c>
      <c r="D12" s="106">
        <v>32136</v>
      </c>
      <c r="E12" s="106">
        <v>2309</v>
      </c>
      <c r="F12" s="106">
        <v>1640</v>
      </c>
      <c r="G12" s="106">
        <v>1742</v>
      </c>
      <c r="H12" s="106">
        <v>229</v>
      </c>
      <c r="I12" s="106">
        <v>4</v>
      </c>
      <c r="J12" s="106">
        <v>77</v>
      </c>
      <c r="K12" s="105">
        <f t="shared" si="0"/>
        <v>38137</v>
      </c>
      <c r="S12" s="3">
        <f>H28-'T 1.'!F12</f>
        <v>0</v>
      </c>
    </row>
    <row r="13" spans="2:19" ht="15" customHeight="1" x14ac:dyDescent="0.2">
      <c r="B13" s="16" t="s">
        <v>17</v>
      </c>
      <c r="C13" s="17" t="s">
        <v>79</v>
      </c>
      <c r="D13" s="106">
        <v>28430</v>
      </c>
      <c r="E13" s="106">
        <v>2694</v>
      </c>
      <c r="F13" s="106">
        <v>1226</v>
      </c>
      <c r="G13" s="106">
        <v>1541</v>
      </c>
      <c r="H13" s="106">
        <v>207</v>
      </c>
      <c r="I13" s="106">
        <v>5</v>
      </c>
      <c r="J13" s="106">
        <v>96</v>
      </c>
      <c r="K13" s="105">
        <f t="shared" si="0"/>
        <v>34199</v>
      </c>
      <c r="S13" s="3">
        <f>I28-'T 1.'!F13</f>
        <v>0</v>
      </c>
    </row>
    <row r="14" spans="2:19" ht="15" customHeight="1" x14ac:dyDescent="0.2">
      <c r="B14" s="16" t="s">
        <v>36</v>
      </c>
      <c r="C14" s="17" t="s">
        <v>80</v>
      </c>
      <c r="D14" s="106">
        <v>110329</v>
      </c>
      <c r="E14" s="106">
        <v>9759</v>
      </c>
      <c r="F14" s="106">
        <v>9001</v>
      </c>
      <c r="G14" s="106">
        <v>275</v>
      </c>
      <c r="H14" s="106">
        <v>2581</v>
      </c>
      <c r="I14" s="106">
        <v>13</v>
      </c>
      <c r="J14" s="106">
        <v>417</v>
      </c>
      <c r="K14" s="105">
        <f t="shared" si="0"/>
        <v>132375</v>
      </c>
      <c r="S14" s="3">
        <f>J28-'T 1.'!F14</f>
        <v>0</v>
      </c>
    </row>
    <row r="15" spans="2:19" ht="15" customHeight="1" x14ac:dyDescent="0.2">
      <c r="B15" s="16" t="s">
        <v>38</v>
      </c>
      <c r="C15" s="17" t="s">
        <v>81</v>
      </c>
      <c r="D15" s="106">
        <v>15852</v>
      </c>
      <c r="E15" s="106">
        <v>1989</v>
      </c>
      <c r="F15" s="106">
        <v>938</v>
      </c>
      <c r="G15" s="106">
        <v>539</v>
      </c>
      <c r="H15" s="106">
        <v>98</v>
      </c>
      <c r="I15" s="106">
        <v>0</v>
      </c>
      <c r="J15" s="106">
        <v>46</v>
      </c>
      <c r="K15" s="105">
        <f t="shared" si="0"/>
        <v>19462</v>
      </c>
      <c r="S15" s="3">
        <f>K28-'T 1.'!F15</f>
        <v>0</v>
      </c>
    </row>
    <row r="16" spans="2:19" ht="15" customHeight="1" x14ac:dyDescent="0.2">
      <c r="B16" s="16" t="s">
        <v>40</v>
      </c>
      <c r="C16" s="17" t="s">
        <v>82</v>
      </c>
      <c r="D16" s="106">
        <v>18012</v>
      </c>
      <c r="E16" s="106">
        <v>2402</v>
      </c>
      <c r="F16" s="106">
        <v>1199</v>
      </c>
      <c r="G16" s="106">
        <v>1557</v>
      </c>
      <c r="H16" s="106">
        <v>118</v>
      </c>
      <c r="I16" s="106">
        <v>1</v>
      </c>
      <c r="J16" s="106">
        <v>39</v>
      </c>
      <c r="K16" s="105">
        <f t="shared" si="0"/>
        <v>23328</v>
      </c>
    </row>
    <row r="17" spans="2:16" ht="15" customHeight="1" x14ac:dyDescent="0.2">
      <c r="B17" s="16" t="s">
        <v>42</v>
      </c>
      <c r="C17" s="17" t="s">
        <v>83</v>
      </c>
      <c r="D17" s="106">
        <v>17214</v>
      </c>
      <c r="E17" s="106">
        <v>1874</v>
      </c>
      <c r="F17" s="106">
        <v>1170</v>
      </c>
      <c r="G17" s="106">
        <v>540</v>
      </c>
      <c r="H17" s="106">
        <v>133</v>
      </c>
      <c r="I17" s="106">
        <v>1</v>
      </c>
      <c r="J17" s="106">
        <v>44</v>
      </c>
      <c r="K17" s="105">
        <f t="shared" si="0"/>
        <v>20976</v>
      </c>
    </row>
    <row r="18" spans="2:16" ht="15" customHeight="1" x14ac:dyDescent="0.2">
      <c r="B18" s="16" t="s">
        <v>44</v>
      </c>
      <c r="C18" s="17" t="s">
        <v>84</v>
      </c>
      <c r="D18" s="106">
        <v>38691</v>
      </c>
      <c r="E18" s="106">
        <v>4254</v>
      </c>
      <c r="F18" s="106">
        <v>2477</v>
      </c>
      <c r="G18" s="106">
        <v>874</v>
      </c>
      <c r="H18" s="106">
        <v>223</v>
      </c>
      <c r="I18" s="106">
        <v>1</v>
      </c>
      <c r="J18" s="106">
        <v>70</v>
      </c>
      <c r="K18" s="105">
        <f t="shared" si="0"/>
        <v>46590</v>
      </c>
    </row>
    <row r="19" spans="2:16" ht="15" customHeight="1" x14ac:dyDescent="0.2">
      <c r="B19" s="16" t="s">
        <v>46</v>
      </c>
      <c r="C19" s="17" t="s">
        <v>85</v>
      </c>
      <c r="D19" s="106">
        <v>57923</v>
      </c>
      <c r="E19" s="106">
        <v>8017</v>
      </c>
      <c r="F19" s="106">
        <v>5079</v>
      </c>
      <c r="G19" s="106">
        <v>775</v>
      </c>
      <c r="H19" s="106">
        <v>1146</v>
      </c>
      <c r="I19" s="106">
        <v>2</v>
      </c>
      <c r="J19" s="106">
        <v>233</v>
      </c>
      <c r="K19" s="105">
        <f t="shared" si="0"/>
        <v>73175</v>
      </c>
    </row>
    <row r="20" spans="2:16" ht="15" customHeight="1" x14ac:dyDescent="0.2">
      <c r="B20" s="16" t="s">
        <v>48</v>
      </c>
      <c r="C20" s="17" t="s">
        <v>86</v>
      </c>
      <c r="D20" s="106">
        <v>83711</v>
      </c>
      <c r="E20" s="106">
        <v>6514</v>
      </c>
      <c r="F20" s="106">
        <v>4967</v>
      </c>
      <c r="G20" s="106">
        <v>1869</v>
      </c>
      <c r="H20" s="106">
        <v>600</v>
      </c>
      <c r="I20" s="106">
        <v>3</v>
      </c>
      <c r="J20" s="106">
        <v>128</v>
      </c>
      <c r="K20" s="105">
        <f t="shared" si="0"/>
        <v>97792</v>
      </c>
    </row>
    <row r="21" spans="2:16" ht="15" customHeight="1" x14ac:dyDescent="0.2">
      <c r="B21" s="16" t="s">
        <v>50</v>
      </c>
      <c r="C21" s="17" t="s">
        <v>87</v>
      </c>
      <c r="D21" s="106">
        <v>32035</v>
      </c>
      <c r="E21" s="106">
        <v>4596</v>
      </c>
      <c r="F21" s="106">
        <v>3225</v>
      </c>
      <c r="G21" s="106">
        <v>307</v>
      </c>
      <c r="H21" s="106">
        <v>491</v>
      </c>
      <c r="I21" s="106">
        <v>2</v>
      </c>
      <c r="J21" s="106">
        <v>53</v>
      </c>
      <c r="K21" s="105">
        <f t="shared" si="0"/>
        <v>40709</v>
      </c>
    </row>
    <row r="22" spans="2:16" ht="15" customHeight="1" x14ac:dyDescent="0.2">
      <c r="B22" s="16" t="s">
        <v>52</v>
      </c>
      <c r="C22" s="17" t="s">
        <v>88</v>
      </c>
      <c r="D22" s="106">
        <v>38668</v>
      </c>
      <c r="E22" s="106">
        <v>4382</v>
      </c>
      <c r="F22" s="106">
        <v>2535</v>
      </c>
      <c r="G22" s="106">
        <v>1643</v>
      </c>
      <c r="H22" s="106">
        <v>251</v>
      </c>
      <c r="I22" s="106">
        <v>3</v>
      </c>
      <c r="J22" s="106">
        <v>67</v>
      </c>
      <c r="K22" s="105">
        <f t="shared" si="0"/>
        <v>47549</v>
      </c>
      <c r="P22" s="3">
        <f>+D28-'T 1.'!F8</f>
        <v>0</v>
      </c>
    </row>
    <row r="23" spans="2:16" ht="15" customHeight="1" x14ac:dyDescent="0.2">
      <c r="B23" s="16" t="s">
        <v>54</v>
      </c>
      <c r="C23" s="17" t="s">
        <v>89</v>
      </c>
      <c r="D23" s="106">
        <v>153207</v>
      </c>
      <c r="E23" s="106">
        <v>17794</v>
      </c>
      <c r="F23" s="106">
        <v>12630</v>
      </c>
      <c r="G23" s="106">
        <v>807</v>
      </c>
      <c r="H23" s="106">
        <v>4031</v>
      </c>
      <c r="I23" s="106">
        <v>18</v>
      </c>
      <c r="J23" s="106">
        <v>519</v>
      </c>
      <c r="K23" s="105">
        <f t="shared" si="0"/>
        <v>189006</v>
      </c>
      <c r="P23" s="3">
        <f>+E28-'T 1.'!F9</f>
        <v>0</v>
      </c>
    </row>
    <row r="24" spans="2:16" ht="15" customHeight="1" x14ac:dyDescent="0.2">
      <c r="B24" s="16" t="s">
        <v>56</v>
      </c>
      <c r="C24" s="17" t="s">
        <v>90</v>
      </c>
      <c r="D24" s="106">
        <v>90461</v>
      </c>
      <c r="E24" s="106">
        <v>12137</v>
      </c>
      <c r="F24" s="106">
        <v>9329</v>
      </c>
      <c r="G24" s="106">
        <v>768</v>
      </c>
      <c r="H24" s="106">
        <v>841</v>
      </c>
      <c r="I24" s="106">
        <v>12</v>
      </c>
      <c r="J24" s="106">
        <v>292</v>
      </c>
      <c r="K24" s="105">
        <f t="shared" si="0"/>
        <v>113840</v>
      </c>
      <c r="P24" s="3">
        <f>+F28-'T 1.'!F10</f>
        <v>0</v>
      </c>
    </row>
    <row r="25" spans="2:16" ht="15" customHeight="1" x14ac:dyDescent="0.2">
      <c r="B25" s="16" t="s">
        <v>58</v>
      </c>
      <c r="C25" s="17" t="s">
        <v>91</v>
      </c>
      <c r="D25" s="106">
        <v>47008</v>
      </c>
      <c r="E25" s="106">
        <v>5503</v>
      </c>
      <c r="F25" s="106">
        <v>3803</v>
      </c>
      <c r="G25" s="106">
        <v>536</v>
      </c>
      <c r="H25" s="106">
        <v>1088</v>
      </c>
      <c r="I25" s="106">
        <v>6</v>
      </c>
      <c r="J25" s="106">
        <v>173</v>
      </c>
      <c r="K25" s="105">
        <f t="shared" si="0"/>
        <v>58117</v>
      </c>
      <c r="P25" s="3">
        <f>+G28-'T 1.'!F11</f>
        <v>0</v>
      </c>
    </row>
    <row r="26" spans="2:16" ht="15" customHeight="1" x14ac:dyDescent="0.2">
      <c r="B26" s="16" t="s">
        <v>60</v>
      </c>
      <c r="C26" s="17" t="s">
        <v>92</v>
      </c>
      <c r="D26" s="106">
        <v>40047</v>
      </c>
      <c r="E26" s="106">
        <v>2052</v>
      </c>
      <c r="F26" s="106">
        <v>1395</v>
      </c>
      <c r="G26" s="106">
        <v>744</v>
      </c>
      <c r="H26" s="106">
        <v>188</v>
      </c>
      <c r="I26" s="106">
        <v>0</v>
      </c>
      <c r="J26" s="106">
        <v>68</v>
      </c>
      <c r="K26" s="105">
        <f t="shared" si="0"/>
        <v>44494</v>
      </c>
      <c r="P26" s="3">
        <f>+H28-'T 1.'!F12</f>
        <v>0</v>
      </c>
    </row>
    <row r="27" spans="2:16" ht="15" customHeight="1" x14ac:dyDescent="0.2">
      <c r="B27" s="16" t="s">
        <v>62</v>
      </c>
      <c r="C27" s="19" t="s">
        <v>93</v>
      </c>
      <c r="D27" s="107">
        <v>467961</v>
      </c>
      <c r="E27" s="107">
        <v>12220</v>
      </c>
      <c r="F27" s="107">
        <v>17422</v>
      </c>
      <c r="G27" s="107">
        <v>472</v>
      </c>
      <c r="H27" s="107">
        <v>4232</v>
      </c>
      <c r="I27" s="107">
        <v>83</v>
      </c>
      <c r="J27" s="107">
        <v>814</v>
      </c>
      <c r="K27" s="105">
        <f t="shared" si="0"/>
        <v>503204</v>
      </c>
      <c r="P27" s="3">
        <f>+I28-'T 1.'!F13</f>
        <v>0</v>
      </c>
    </row>
    <row r="28" spans="2:16" ht="15" customHeight="1" x14ac:dyDescent="0.2">
      <c r="B28" s="127" t="s">
        <v>19</v>
      </c>
      <c r="C28" s="136"/>
      <c r="D28" s="108">
        <f>SUM(D7:D27)</f>
        <v>1527554</v>
      </c>
      <c r="E28" s="108">
        <f t="shared" ref="E28:K28" si="1">SUM(E7:E27)</f>
        <v>122127</v>
      </c>
      <c r="F28" s="108">
        <f t="shared" si="1"/>
        <v>93561</v>
      </c>
      <c r="G28" s="108">
        <f t="shared" si="1"/>
        <v>18245</v>
      </c>
      <c r="H28" s="108">
        <f t="shared" si="1"/>
        <v>18083</v>
      </c>
      <c r="I28" s="108">
        <f t="shared" si="1"/>
        <v>174</v>
      </c>
      <c r="J28" s="108">
        <f t="shared" si="1"/>
        <v>3772</v>
      </c>
      <c r="K28" s="102">
        <f t="shared" si="1"/>
        <v>1783516</v>
      </c>
      <c r="N28" s="3" t="s">
        <v>25</v>
      </c>
      <c r="O28" s="20">
        <f>+K28-'T 1.'!F15</f>
        <v>0</v>
      </c>
      <c r="P28" s="3">
        <f>+J28-'T 1.'!F14</f>
        <v>0</v>
      </c>
    </row>
    <row r="29" spans="2:16" ht="14.25" customHeight="1" x14ac:dyDescent="0.2">
      <c r="B29" s="86"/>
      <c r="C29" s="87"/>
      <c r="D29" s="87"/>
      <c r="E29" s="87"/>
      <c r="F29" s="87"/>
      <c r="G29" s="87"/>
      <c r="H29" s="87"/>
      <c r="I29" s="5"/>
      <c r="J29" s="5"/>
      <c r="K29" s="5"/>
    </row>
  </sheetData>
  <mergeCells count="5">
    <mergeCell ref="B28:C28"/>
    <mergeCell ref="B1:K1"/>
    <mergeCell ref="B4:B5"/>
    <mergeCell ref="C4:C5"/>
    <mergeCell ref="D4:K4"/>
  </mergeCells>
  <conditionalFormatting sqref="K7:K27">
    <cfRule type="dataBar" priority="5">
      <dataBar>
        <cfvo type="min"/>
        <cfvo type="max"/>
        <color rgb="FF008AEF"/>
      </dataBar>
      <extLst>
        <ext xmlns:x14="http://schemas.microsoft.com/office/spreadsheetml/2009/9/main" uri="{B025F937-C7B1-47D3-B67F-A62EFF666E3E}">
          <x14:id>{FA54D3BF-F7D3-4619-862C-393D89AB79B8}</x14:id>
        </ext>
      </extLst>
    </cfRule>
  </conditionalFormatting>
  <conditionalFormatting sqref="K7:K27">
    <cfRule type="dataBar" priority="3">
      <dataBar>
        <cfvo type="min"/>
        <cfvo type="max"/>
        <color rgb="FF008AEF"/>
      </dataBar>
      <extLst>
        <ext xmlns:x14="http://schemas.microsoft.com/office/spreadsheetml/2009/9/main" uri="{B025F937-C7B1-47D3-B67F-A62EFF666E3E}">
          <x14:id>{A77F6CEC-8F97-4C51-936A-A4CA1E6C8462}</x14:id>
        </ext>
      </extLst>
    </cfRule>
  </conditionalFormatting>
  <printOptions horizontalCentered="1"/>
  <pageMargins left="0.35433070866141736" right="0.35433070866141736" top="0.98425196850393704" bottom="0.98425196850393704" header="0.47244094488188981" footer="0.31496062992125984"/>
  <pageSetup paperSize="9" scale="88" fitToWidth="0" fitToHeight="0" orientation="portrait" r:id="rId1"/>
  <headerFooter alignWithMargins="0">
    <oddFooter>&amp;C&amp;P</oddFooter>
  </headerFooter>
  <drawing r:id="rId2"/>
  <extLst>
    <ext xmlns:x14="http://schemas.microsoft.com/office/spreadsheetml/2009/9/main" uri="{78C0D931-6437-407d-A8EE-F0AAD7539E65}">
      <x14:conditionalFormattings>
        <x14:conditionalFormatting xmlns:xm="http://schemas.microsoft.com/office/excel/2006/main">
          <x14:cfRule type="dataBar" id="{FA54D3BF-F7D3-4619-862C-393D89AB79B8}">
            <x14:dataBar minLength="0" maxLength="100" border="1" negativeBarBorderColorSameAsPositive="0">
              <x14:cfvo type="autoMin"/>
              <x14:cfvo type="autoMax"/>
              <x14:borderColor rgb="FF008AEF"/>
              <x14:negativeFillColor rgb="FFFF0000"/>
              <x14:negativeBorderColor rgb="FFFF0000"/>
              <x14:axisColor rgb="FF000000"/>
            </x14:dataBar>
          </x14:cfRule>
          <xm:sqref>K7:K27</xm:sqref>
        </x14:conditionalFormatting>
        <x14:conditionalFormatting xmlns:xm="http://schemas.microsoft.com/office/excel/2006/main">
          <x14:cfRule type="dataBar" id="{A77F6CEC-8F97-4C51-936A-A4CA1E6C8462}">
            <x14:dataBar minLength="0" maxLength="100" border="1" negativeBarBorderColorSameAsPositive="0">
              <x14:cfvo type="autoMin"/>
              <x14:cfvo type="autoMax"/>
              <x14:borderColor rgb="FF008AEF"/>
              <x14:negativeFillColor rgb="FFFF0000"/>
              <x14:negativeBorderColor rgb="FFFF0000"/>
              <x14:axisColor rgb="FF000000"/>
            </x14:dataBar>
          </x14:cfRule>
          <xm:sqref>K7:K27</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
  <sheetViews>
    <sheetView zoomScaleNormal="100" workbookViewId="0">
      <selection activeCell="D6" sqref="D6:E28"/>
    </sheetView>
  </sheetViews>
  <sheetFormatPr defaultColWidth="9.140625" defaultRowHeight="12.75" x14ac:dyDescent="0.2"/>
  <cols>
    <col min="1" max="1" width="4.28515625" style="3" customWidth="1"/>
    <col min="2" max="2" width="7.42578125" style="4" customWidth="1"/>
    <col min="3" max="3" width="47.85546875" style="3" customWidth="1"/>
    <col min="4" max="6" width="11.28515625" style="3" customWidth="1"/>
    <col min="7" max="7" width="11.7109375" style="3" customWidth="1"/>
    <col min="8" max="9" width="10.7109375" style="3" customWidth="1"/>
    <col min="10" max="10" width="12.140625" style="3" customWidth="1"/>
    <col min="11" max="11" width="9.140625" style="3" customWidth="1"/>
    <col min="12" max="16384" width="9.140625" style="3"/>
  </cols>
  <sheetData>
    <row r="1" spans="1:8" ht="27" customHeight="1" x14ac:dyDescent="0.2">
      <c r="A1" s="147" t="s">
        <v>108</v>
      </c>
      <c r="B1" s="147"/>
      <c r="C1" s="147"/>
      <c r="D1" s="147"/>
      <c r="E1" s="147"/>
      <c r="F1" s="147"/>
      <c r="G1" s="21"/>
    </row>
    <row r="2" spans="1:8" ht="16.5" customHeight="1" x14ac:dyDescent="0.2">
      <c r="A2" s="147"/>
      <c r="B2" s="147"/>
      <c r="C2" s="147"/>
      <c r="D2" s="147"/>
      <c r="E2" s="147"/>
      <c r="F2" s="147"/>
      <c r="G2" s="55"/>
    </row>
    <row r="3" spans="1:8" ht="15" customHeight="1" x14ac:dyDescent="0.2">
      <c r="A3" s="5" t="s">
        <v>95</v>
      </c>
      <c r="B3" s="6"/>
      <c r="C3" s="5"/>
      <c r="D3" s="5"/>
      <c r="F3" s="111" t="str">
        <f>'T 2.'!H4</f>
        <v>Stanje: 30. lipnja 2025.</v>
      </c>
      <c r="G3" s="63"/>
      <c r="H3" s="62"/>
    </row>
    <row r="4" spans="1:8" s="4" customFormat="1" ht="22.5" x14ac:dyDescent="0.25">
      <c r="A4" s="22" t="s">
        <v>1</v>
      </c>
      <c r="B4" s="69" t="s">
        <v>28</v>
      </c>
      <c r="C4" s="70" t="s">
        <v>113</v>
      </c>
      <c r="D4" s="25" t="s">
        <v>2</v>
      </c>
      <c r="E4" s="54" t="s">
        <v>3</v>
      </c>
      <c r="F4" s="54" t="s">
        <v>4</v>
      </c>
      <c r="G4" s="59"/>
      <c r="H4" s="59"/>
    </row>
    <row r="5" spans="1:8" s="15" customFormat="1" ht="9" customHeight="1" x14ac:dyDescent="0.15">
      <c r="A5" s="11">
        <v>0</v>
      </c>
      <c r="B5" s="12">
        <v>1</v>
      </c>
      <c r="C5" s="13">
        <v>2</v>
      </c>
      <c r="D5" s="14">
        <v>3</v>
      </c>
      <c r="E5" s="13">
        <v>4</v>
      </c>
      <c r="F5" s="14">
        <v>5</v>
      </c>
      <c r="G5" s="60"/>
      <c r="H5" s="60"/>
    </row>
    <row r="6" spans="1:8" x14ac:dyDescent="0.2">
      <c r="A6" s="82" t="s">
        <v>5</v>
      </c>
      <c r="B6" s="65" t="s">
        <v>29</v>
      </c>
      <c r="C6" s="66" t="s">
        <v>114</v>
      </c>
      <c r="D6" s="88">
        <v>586</v>
      </c>
      <c r="E6" s="88">
        <v>261</v>
      </c>
      <c r="F6" s="103">
        <f>SUM(D6:E6)</f>
        <v>847</v>
      </c>
      <c r="G6" s="61"/>
      <c r="H6" s="62"/>
    </row>
    <row r="7" spans="1:8" x14ac:dyDescent="0.2">
      <c r="A7" s="83" t="s">
        <v>7</v>
      </c>
      <c r="B7" s="65" t="s">
        <v>30</v>
      </c>
      <c r="C7" s="66" t="s">
        <v>115</v>
      </c>
      <c r="D7" s="88">
        <v>87</v>
      </c>
      <c r="E7" s="88">
        <v>11</v>
      </c>
      <c r="F7" s="103">
        <f t="shared" ref="F7:F28" si="0">SUM(D7:E7)</f>
        <v>98</v>
      </c>
      <c r="G7" s="61"/>
      <c r="H7" s="62"/>
    </row>
    <row r="8" spans="1:8" x14ac:dyDescent="0.2">
      <c r="A8" s="84" t="s">
        <v>9</v>
      </c>
      <c r="B8" s="65" t="s">
        <v>31</v>
      </c>
      <c r="C8" s="66" t="s">
        <v>116</v>
      </c>
      <c r="D8" s="88">
        <v>3316</v>
      </c>
      <c r="E8" s="88">
        <v>1278</v>
      </c>
      <c r="F8" s="103">
        <f t="shared" si="0"/>
        <v>4594</v>
      </c>
      <c r="G8" s="61"/>
      <c r="H8" s="62"/>
    </row>
    <row r="9" spans="1:8" ht="15" customHeight="1" x14ac:dyDescent="0.2">
      <c r="A9" s="84" t="s">
        <v>11</v>
      </c>
      <c r="B9" s="65" t="s">
        <v>32</v>
      </c>
      <c r="C9" s="67" t="s">
        <v>117</v>
      </c>
      <c r="D9" s="88">
        <v>75</v>
      </c>
      <c r="E9" s="88">
        <v>13</v>
      </c>
      <c r="F9" s="103">
        <f t="shared" si="0"/>
        <v>88</v>
      </c>
      <c r="G9" s="61"/>
      <c r="H9" s="62"/>
    </row>
    <row r="10" spans="1:8" ht="24.75" customHeight="1" x14ac:dyDescent="0.2">
      <c r="A10" s="84" t="s">
        <v>13</v>
      </c>
      <c r="B10" s="65" t="s">
        <v>33</v>
      </c>
      <c r="C10" s="67" t="s">
        <v>118</v>
      </c>
      <c r="D10" s="88">
        <v>458</v>
      </c>
      <c r="E10" s="88">
        <v>57</v>
      </c>
      <c r="F10" s="103">
        <f t="shared" si="0"/>
        <v>515</v>
      </c>
      <c r="G10" s="61"/>
      <c r="H10" s="62"/>
    </row>
    <row r="11" spans="1:8" ht="15" customHeight="1" x14ac:dyDescent="0.2">
      <c r="A11" s="84" t="s">
        <v>15</v>
      </c>
      <c r="B11" s="65" t="s">
        <v>34</v>
      </c>
      <c r="C11" s="67" t="s">
        <v>119</v>
      </c>
      <c r="D11" s="88">
        <v>3277</v>
      </c>
      <c r="E11" s="88">
        <v>431</v>
      </c>
      <c r="F11" s="103">
        <f t="shared" si="0"/>
        <v>3708</v>
      </c>
      <c r="G11" s="61"/>
      <c r="H11" s="62"/>
    </row>
    <row r="12" spans="1:8" x14ac:dyDescent="0.2">
      <c r="A12" s="84" t="s">
        <v>17</v>
      </c>
      <c r="B12" s="65" t="s">
        <v>35</v>
      </c>
      <c r="C12" s="67" t="s">
        <v>120</v>
      </c>
      <c r="D12" s="88">
        <v>3381</v>
      </c>
      <c r="E12" s="88">
        <v>2539</v>
      </c>
      <c r="F12" s="103">
        <f t="shared" si="0"/>
        <v>5920</v>
      </c>
      <c r="G12" s="61"/>
      <c r="H12" s="62"/>
    </row>
    <row r="13" spans="1:8" x14ac:dyDescent="0.2">
      <c r="A13" s="37" t="s">
        <v>36</v>
      </c>
      <c r="B13" s="65" t="s">
        <v>37</v>
      </c>
      <c r="C13" s="66" t="s">
        <v>121</v>
      </c>
      <c r="D13" s="88">
        <v>3064</v>
      </c>
      <c r="E13" s="88">
        <v>288</v>
      </c>
      <c r="F13" s="103">
        <f t="shared" si="0"/>
        <v>3352</v>
      </c>
      <c r="G13" s="61"/>
      <c r="H13" s="62"/>
    </row>
    <row r="14" spans="1:8" x14ac:dyDescent="0.2">
      <c r="A14" s="37" t="s">
        <v>38</v>
      </c>
      <c r="B14" s="65" t="s">
        <v>39</v>
      </c>
      <c r="C14" s="67" t="s">
        <v>122</v>
      </c>
      <c r="D14" s="88">
        <v>1389</v>
      </c>
      <c r="E14" s="88">
        <v>1689</v>
      </c>
      <c r="F14" s="103">
        <f t="shared" si="0"/>
        <v>3078</v>
      </c>
      <c r="G14" s="61"/>
      <c r="H14" s="62"/>
    </row>
    <row r="15" spans="1:8" ht="22.5" customHeight="1" x14ac:dyDescent="0.2">
      <c r="A15" s="37" t="s">
        <v>40</v>
      </c>
      <c r="B15" s="65" t="s">
        <v>41</v>
      </c>
      <c r="C15" s="67" t="s">
        <v>123</v>
      </c>
      <c r="D15" s="88">
        <v>135</v>
      </c>
      <c r="E15" s="88">
        <v>79</v>
      </c>
      <c r="F15" s="103">
        <f t="shared" si="0"/>
        <v>214</v>
      </c>
      <c r="G15" s="61"/>
      <c r="H15" s="62"/>
    </row>
    <row r="16" spans="1:8" ht="31.5" customHeight="1" x14ac:dyDescent="0.2">
      <c r="A16" s="37" t="s">
        <v>42</v>
      </c>
      <c r="B16" s="65" t="s">
        <v>43</v>
      </c>
      <c r="C16" s="67" t="s">
        <v>124</v>
      </c>
      <c r="D16" s="88">
        <v>322</v>
      </c>
      <c r="E16" s="88">
        <v>138</v>
      </c>
      <c r="F16" s="103">
        <f t="shared" si="0"/>
        <v>460</v>
      </c>
      <c r="G16" s="61"/>
      <c r="H16" s="62"/>
    </row>
    <row r="17" spans="1:9" x14ac:dyDescent="0.2">
      <c r="A17" s="37" t="s">
        <v>44</v>
      </c>
      <c r="B17" s="65" t="s">
        <v>45</v>
      </c>
      <c r="C17" s="66" t="s">
        <v>125</v>
      </c>
      <c r="D17" s="88">
        <v>139</v>
      </c>
      <c r="E17" s="88">
        <v>130</v>
      </c>
      <c r="F17" s="103">
        <f t="shared" si="0"/>
        <v>269</v>
      </c>
      <c r="G17" s="61"/>
      <c r="H17" s="62"/>
    </row>
    <row r="18" spans="1:9" ht="15" customHeight="1" x14ac:dyDescent="0.2">
      <c r="A18" s="37" t="s">
        <v>46</v>
      </c>
      <c r="B18" s="65" t="s">
        <v>47</v>
      </c>
      <c r="C18" s="66" t="s">
        <v>126</v>
      </c>
      <c r="D18" s="88">
        <v>382</v>
      </c>
      <c r="E18" s="88">
        <v>277</v>
      </c>
      <c r="F18" s="103">
        <f t="shared" si="0"/>
        <v>659</v>
      </c>
      <c r="G18" s="61"/>
      <c r="H18" s="62"/>
    </row>
    <row r="19" spans="1:9" ht="15" customHeight="1" x14ac:dyDescent="0.2">
      <c r="A19" s="37" t="s">
        <v>48</v>
      </c>
      <c r="B19" s="65" t="s">
        <v>49</v>
      </c>
      <c r="C19" s="66" t="s">
        <v>127</v>
      </c>
      <c r="D19" s="88">
        <v>2518</v>
      </c>
      <c r="E19" s="88">
        <v>2001</v>
      </c>
      <c r="F19" s="103">
        <f t="shared" si="0"/>
        <v>4519</v>
      </c>
      <c r="G19" s="61"/>
      <c r="H19" s="62"/>
    </row>
    <row r="20" spans="1:9" x14ac:dyDescent="0.2">
      <c r="A20" s="37" t="s">
        <v>50</v>
      </c>
      <c r="B20" s="65" t="s">
        <v>51</v>
      </c>
      <c r="C20" s="67" t="s">
        <v>128</v>
      </c>
      <c r="D20" s="88">
        <v>3000</v>
      </c>
      <c r="E20" s="88">
        <v>1191</v>
      </c>
      <c r="F20" s="103">
        <f t="shared" si="0"/>
        <v>4191</v>
      </c>
      <c r="G20" s="61"/>
      <c r="H20" s="62"/>
      <c r="I20" s="62"/>
    </row>
    <row r="21" spans="1:9" x14ac:dyDescent="0.2">
      <c r="A21" s="37" t="s">
        <v>52</v>
      </c>
      <c r="B21" s="65" t="s">
        <v>53</v>
      </c>
      <c r="C21" s="67" t="s">
        <v>129</v>
      </c>
      <c r="D21" s="88">
        <v>74</v>
      </c>
      <c r="E21" s="88">
        <v>78</v>
      </c>
      <c r="F21" s="103">
        <f t="shared" si="0"/>
        <v>152</v>
      </c>
      <c r="G21" s="61"/>
      <c r="H21" s="62"/>
    </row>
    <row r="22" spans="1:9" x14ac:dyDescent="0.2">
      <c r="A22" s="37" t="s">
        <v>54</v>
      </c>
      <c r="B22" s="65" t="s">
        <v>55</v>
      </c>
      <c r="C22" s="66" t="s">
        <v>130</v>
      </c>
      <c r="D22" s="88">
        <v>347</v>
      </c>
      <c r="E22" s="88">
        <v>586</v>
      </c>
      <c r="F22" s="103">
        <f t="shared" si="0"/>
        <v>933</v>
      </c>
      <c r="G22" s="61"/>
      <c r="H22" s="62"/>
    </row>
    <row r="23" spans="1:9" x14ac:dyDescent="0.2">
      <c r="A23" s="37" t="s">
        <v>56</v>
      </c>
      <c r="B23" s="65" t="s">
        <v>57</v>
      </c>
      <c r="C23" s="67" t="s">
        <v>131</v>
      </c>
      <c r="D23" s="88">
        <v>673</v>
      </c>
      <c r="E23" s="88">
        <v>1533</v>
      </c>
      <c r="F23" s="103">
        <f t="shared" si="0"/>
        <v>2206</v>
      </c>
      <c r="G23" s="61"/>
      <c r="H23" s="62"/>
    </row>
    <row r="24" spans="1:9" ht="15" customHeight="1" x14ac:dyDescent="0.2">
      <c r="A24" s="37" t="s">
        <v>58</v>
      </c>
      <c r="B24" s="65" t="s">
        <v>59</v>
      </c>
      <c r="C24" s="66" t="s">
        <v>132</v>
      </c>
      <c r="D24" s="88">
        <v>325</v>
      </c>
      <c r="E24" s="88">
        <v>175</v>
      </c>
      <c r="F24" s="103">
        <f t="shared" si="0"/>
        <v>500</v>
      </c>
      <c r="G24" s="61"/>
      <c r="H24" s="62"/>
    </row>
    <row r="25" spans="1:9" ht="15" customHeight="1" x14ac:dyDescent="0.2">
      <c r="A25" s="37" t="s">
        <v>60</v>
      </c>
      <c r="B25" s="65" t="s">
        <v>61</v>
      </c>
      <c r="C25" s="66" t="s">
        <v>133</v>
      </c>
      <c r="D25" s="88">
        <v>612</v>
      </c>
      <c r="E25" s="88">
        <v>573</v>
      </c>
      <c r="F25" s="103">
        <f t="shared" si="0"/>
        <v>1185</v>
      </c>
      <c r="G25" s="61"/>
      <c r="H25" s="62"/>
    </row>
    <row r="26" spans="1:9" ht="39" customHeight="1" x14ac:dyDescent="0.2">
      <c r="A26" s="37" t="s">
        <v>62</v>
      </c>
      <c r="B26" s="65" t="s">
        <v>63</v>
      </c>
      <c r="C26" s="67" t="s">
        <v>134</v>
      </c>
      <c r="D26" s="88">
        <v>13</v>
      </c>
      <c r="E26" s="88">
        <v>20</v>
      </c>
      <c r="F26" s="103">
        <f t="shared" si="0"/>
        <v>33</v>
      </c>
      <c r="G26" s="61"/>
      <c r="H26" s="62"/>
    </row>
    <row r="27" spans="1:9" x14ac:dyDescent="0.2">
      <c r="A27" s="37" t="s">
        <v>64</v>
      </c>
      <c r="B27" s="65" t="s">
        <v>135</v>
      </c>
      <c r="C27" s="67" t="s">
        <v>136</v>
      </c>
      <c r="D27" s="88">
        <v>1</v>
      </c>
      <c r="E27" s="88">
        <v>0</v>
      </c>
      <c r="F27" s="103">
        <f t="shared" si="0"/>
        <v>1</v>
      </c>
      <c r="G27" s="61"/>
      <c r="H27" s="62"/>
    </row>
    <row r="28" spans="1:9" ht="15" customHeight="1" x14ac:dyDescent="0.2">
      <c r="A28" s="85" t="s">
        <v>137</v>
      </c>
      <c r="B28" s="68"/>
      <c r="C28" s="80" t="s">
        <v>65</v>
      </c>
      <c r="D28" s="88">
        <v>3</v>
      </c>
      <c r="E28" s="88">
        <v>3</v>
      </c>
      <c r="F28" s="103">
        <f t="shared" si="0"/>
        <v>6</v>
      </c>
      <c r="G28" s="61"/>
      <c r="H28" s="62"/>
    </row>
    <row r="29" spans="1:9" ht="21" customHeight="1" x14ac:dyDescent="0.2">
      <c r="A29" s="144" t="s">
        <v>19</v>
      </c>
      <c r="B29" s="145"/>
      <c r="C29" s="145"/>
      <c r="D29" s="95">
        <f>SUM(D6:D28)</f>
        <v>24177</v>
      </c>
      <c r="E29" s="95">
        <f t="shared" ref="E29:F29" si="1">SUM(E6:E28)</f>
        <v>13351</v>
      </c>
      <c r="F29" s="95">
        <f t="shared" si="1"/>
        <v>37528</v>
      </c>
      <c r="G29" s="62"/>
      <c r="H29" s="62"/>
    </row>
    <row r="30" spans="1:9" ht="10.5" customHeight="1" x14ac:dyDescent="0.2">
      <c r="A30" s="77" t="s">
        <v>138</v>
      </c>
      <c r="G30" s="62"/>
      <c r="H30" s="62"/>
    </row>
    <row r="31" spans="1:9" ht="10.5" customHeight="1" x14ac:dyDescent="0.2">
      <c r="A31" s="146"/>
      <c r="B31" s="146"/>
      <c r="C31" s="146"/>
      <c r="D31" s="146"/>
      <c r="E31" s="146"/>
      <c r="F31" s="146"/>
      <c r="G31" s="62"/>
      <c r="H31" s="62"/>
    </row>
    <row r="32" spans="1:9" x14ac:dyDescent="0.2">
      <c r="A32" s="146"/>
      <c r="B32" s="146"/>
      <c r="C32" s="146"/>
      <c r="D32" s="146"/>
      <c r="E32" s="146"/>
      <c r="F32" s="146"/>
      <c r="G32" s="62"/>
      <c r="H32" s="62"/>
    </row>
  </sheetData>
  <mergeCells count="3">
    <mergeCell ref="A29:C29"/>
    <mergeCell ref="A31:F32"/>
    <mergeCell ref="A1:F2"/>
  </mergeCells>
  <conditionalFormatting sqref="D6:F28">
    <cfRule type="dataBar" priority="4">
      <dataBar>
        <cfvo type="min"/>
        <cfvo type="max"/>
        <color rgb="FF63C384"/>
      </dataBar>
      <extLst>
        <ext xmlns:x14="http://schemas.microsoft.com/office/spreadsheetml/2009/9/main" uri="{B025F937-C7B1-47D3-B67F-A62EFF666E3E}">
          <x14:id>{BAFE0C08-0C61-4E03-B2AC-5B777E17B963}</x14:id>
        </ext>
      </extLst>
    </cfRule>
  </conditionalFormatting>
  <conditionalFormatting sqref="D6:E28">
    <cfRule type="dataBar" priority="3">
      <dataBar>
        <cfvo type="min"/>
        <cfvo type="max"/>
        <color rgb="FF008AEF"/>
      </dataBar>
      <extLst>
        <ext xmlns:x14="http://schemas.microsoft.com/office/spreadsheetml/2009/9/main" uri="{B025F937-C7B1-47D3-B67F-A62EFF666E3E}">
          <x14:id>{EC1184FD-1452-40B0-BFB0-A5F599091BBF}</x14:id>
        </ext>
      </extLst>
    </cfRule>
  </conditionalFormatting>
  <conditionalFormatting sqref="E6:E28">
    <cfRule type="dataBar" priority="2">
      <dataBar>
        <cfvo type="min"/>
        <cfvo type="max"/>
        <color rgb="FFFF555A"/>
      </dataBar>
      <extLst>
        <ext xmlns:x14="http://schemas.microsoft.com/office/spreadsheetml/2009/9/main" uri="{B025F937-C7B1-47D3-B67F-A62EFF666E3E}">
          <x14:id>{B11681B4-75A3-49C3-8935-A612E3BF6278}</x14:id>
        </ext>
      </extLst>
    </cfRule>
  </conditionalFormatting>
  <conditionalFormatting sqref="F6:F28">
    <cfRule type="dataBar" priority="1">
      <dataBar>
        <cfvo type="min"/>
        <cfvo type="max"/>
        <color rgb="FFFFB628"/>
      </dataBar>
      <extLst>
        <ext xmlns:x14="http://schemas.microsoft.com/office/spreadsheetml/2009/9/main" uri="{B025F937-C7B1-47D3-B67F-A62EFF666E3E}">
          <x14:id>{2B9C0AD1-5FDA-4E9A-8748-6FE6D5EA074E}</x14:id>
        </ext>
      </extLst>
    </cfRule>
  </conditionalFormatting>
  <pageMargins left="0.51181102362204722" right="0.11811023622047245" top="0.15748031496062992" bottom="0.15748031496062992" header="0.31496062992125984" footer="0.31496062992125984"/>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dataBar" id="{BAFE0C08-0C61-4E03-B2AC-5B777E17B963}">
            <x14:dataBar minLength="0" maxLength="100" border="1" negativeBarBorderColorSameAsPositive="0">
              <x14:cfvo type="autoMin"/>
              <x14:cfvo type="autoMax"/>
              <x14:borderColor rgb="FF63C384"/>
              <x14:negativeFillColor rgb="FFFF0000"/>
              <x14:negativeBorderColor rgb="FFFF0000"/>
              <x14:axisColor rgb="FF000000"/>
            </x14:dataBar>
          </x14:cfRule>
          <xm:sqref>D6:F28</xm:sqref>
        </x14:conditionalFormatting>
        <x14:conditionalFormatting xmlns:xm="http://schemas.microsoft.com/office/excel/2006/main">
          <x14:cfRule type="dataBar" id="{EC1184FD-1452-40B0-BFB0-A5F599091BBF}">
            <x14:dataBar minLength="0" maxLength="100" border="1" negativeBarBorderColorSameAsPositive="0">
              <x14:cfvo type="autoMin"/>
              <x14:cfvo type="autoMax"/>
              <x14:borderColor rgb="FF008AEF"/>
              <x14:negativeFillColor rgb="FFFF0000"/>
              <x14:negativeBorderColor rgb="FFFF0000"/>
              <x14:axisColor rgb="FF000000"/>
            </x14:dataBar>
          </x14:cfRule>
          <xm:sqref>D6:E28</xm:sqref>
        </x14:conditionalFormatting>
        <x14:conditionalFormatting xmlns:xm="http://schemas.microsoft.com/office/excel/2006/main">
          <x14:cfRule type="dataBar" id="{B11681B4-75A3-49C3-8935-A612E3BF6278}">
            <x14:dataBar minLength="0" maxLength="100" border="1" negativeBarBorderColorSameAsPositive="0">
              <x14:cfvo type="autoMin"/>
              <x14:cfvo type="autoMax"/>
              <x14:borderColor rgb="FFFF555A"/>
              <x14:negativeFillColor rgb="FFFF0000"/>
              <x14:negativeBorderColor rgb="FFFF0000"/>
              <x14:axisColor rgb="FF000000"/>
            </x14:dataBar>
          </x14:cfRule>
          <xm:sqref>E6:E28</xm:sqref>
        </x14:conditionalFormatting>
        <x14:conditionalFormatting xmlns:xm="http://schemas.microsoft.com/office/excel/2006/main">
          <x14:cfRule type="dataBar" id="{2B9C0AD1-5FDA-4E9A-8748-6FE6D5EA074E}">
            <x14:dataBar minLength="0" maxLength="100" border="1" negativeBarBorderColorSameAsPositive="0">
              <x14:cfvo type="autoMin"/>
              <x14:cfvo type="autoMax"/>
              <x14:borderColor rgb="FFFFB628"/>
              <x14:negativeFillColor rgb="FFFF0000"/>
              <x14:negativeBorderColor rgb="FFFF0000"/>
              <x14:axisColor rgb="FF000000"/>
            </x14:dataBar>
          </x14:cfRule>
          <xm:sqref>F6:F28</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1"/>
  <sheetViews>
    <sheetView workbookViewId="0">
      <selection activeCell="I22" sqref="I22"/>
    </sheetView>
  </sheetViews>
  <sheetFormatPr defaultColWidth="9.140625" defaultRowHeight="12.75" x14ac:dyDescent="0.2"/>
  <cols>
    <col min="1" max="1" width="9.140625" style="3"/>
    <col min="2" max="2" width="4.28515625" style="3" customWidth="1"/>
    <col min="3" max="3" width="8" style="4" customWidth="1"/>
    <col min="4" max="4" width="18.140625" style="3" customWidth="1"/>
    <col min="5" max="7" width="13.7109375" style="3" customWidth="1"/>
    <col min="8" max="8" width="11.7109375" style="3" customWidth="1"/>
    <col min="9" max="10" width="10.7109375" style="3" customWidth="1"/>
    <col min="11" max="11" width="12.140625" style="3" customWidth="1"/>
    <col min="12" max="12" width="9.140625" style="3" customWidth="1"/>
    <col min="13" max="13" width="11.7109375" style="3" bestFit="1" customWidth="1"/>
    <col min="14" max="16384" width="9.140625" style="3"/>
  </cols>
  <sheetData>
    <row r="1" spans="1:17" ht="10.5" customHeight="1" x14ac:dyDescent="0.2"/>
    <row r="2" spans="1:17" ht="25.5" customHeight="1" x14ac:dyDescent="0.2">
      <c r="A2" s="147" t="s">
        <v>109</v>
      </c>
      <c r="B2" s="147"/>
      <c r="C2" s="147"/>
      <c r="D2" s="147"/>
      <c r="E2" s="147"/>
      <c r="F2" s="147"/>
      <c r="G2" s="147"/>
      <c r="H2" s="147"/>
      <c r="L2" s="147"/>
      <c r="M2" s="147"/>
      <c r="N2" s="147"/>
      <c r="O2" s="147"/>
      <c r="P2" s="147"/>
      <c r="Q2" s="147"/>
    </row>
    <row r="3" spans="1:17" ht="19.5" customHeight="1" x14ac:dyDescent="0.2">
      <c r="A3" s="147"/>
      <c r="B3" s="147"/>
      <c r="C3" s="147"/>
      <c r="D3" s="147"/>
      <c r="E3" s="147"/>
      <c r="F3" s="147"/>
      <c r="G3" s="147"/>
      <c r="H3" s="147"/>
    </row>
    <row r="4" spans="1:17" x14ac:dyDescent="0.2">
      <c r="B4" s="5" t="s">
        <v>96</v>
      </c>
      <c r="C4" s="6"/>
      <c r="D4" s="5"/>
      <c r="E4" s="5"/>
      <c r="G4" s="111" t="str">
        <f>'T 2.'!H4</f>
        <v>Stanje: 30. lipnja 2025.</v>
      </c>
      <c r="H4" s="18"/>
    </row>
    <row r="5" spans="1:17" ht="22.5" x14ac:dyDescent="0.2">
      <c r="B5" s="22" t="s">
        <v>1</v>
      </c>
      <c r="C5" s="156" t="s">
        <v>67</v>
      </c>
      <c r="D5" s="157"/>
      <c r="E5" s="71" t="s">
        <v>2</v>
      </c>
      <c r="F5" s="72" t="s">
        <v>3</v>
      </c>
      <c r="G5" s="72" t="s">
        <v>4</v>
      </c>
      <c r="H5" s="64"/>
    </row>
    <row r="6" spans="1:17" x14ac:dyDescent="0.2">
      <c r="B6" s="14">
        <v>0</v>
      </c>
      <c r="C6" s="158">
        <v>1</v>
      </c>
      <c r="D6" s="159"/>
      <c r="E6" s="56">
        <v>2</v>
      </c>
      <c r="F6" s="56">
        <v>3</v>
      </c>
      <c r="G6" s="56">
        <v>4</v>
      </c>
      <c r="H6" s="62"/>
    </row>
    <row r="7" spans="1:17" x14ac:dyDescent="0.2">
      <c r="B7" s="16" t="s">
        <v>5</v>
      </c>
      <c r="C7" s="160" t="s">
        <v>73</v>
      </c>
      <c r="D7" s="161"/>
      <c r="E7" s="74">
        <v>1494</v>
      </c>
      <c r="F7" s="74">
        <v>749</v>
      </c>
      <c r="G7" s="75">
        <f>SUM(E7:F7)</f>
        <v>2243</v>
      </c>
      <c r="H7" s="61"/>
    </row>
    <row r="8" spans="1:17" x14ac:dyDescent="0.2">
      <c r="B8" s="16" t="s">
        <v>7</v>
      </c>
      <c r="C8" s="149" t="s">
        <v>74</v>
      </c>
      <c r="D8" s="150"/>
      <c r="E8" s="74">
        <v>493</v>
      </c>
      <c r="F8" s="74">
        <v>305</v>
      </c>
      <c r="G8" s="75">
        <f t="shared" ref="G8:G27" si="0">SUM(E8:F8)</f>
        <v>798</v>
      </c>
      <c r="H8" s="61"/>
    </row>
    <row r="9" spans="1:17" x14ac:dyDescent="0.2">
      <c r="B9" s="16" t="s">
        <v>9</v>
      </c>
      <c r="C9" s="149" t="s">
        <v>75</v>
      </c>
      <c r="D9" s="150"/>
      <c r="E9" s="74">
        <v>500</v>
      </c>
      <c r="F9" s="74">
        <v>276</v>
      </c>
      <c r="G9" s="75">
        <f t="shared" si="0"/>
        <v>776</v>
      </c>
      <c r="H9" s="61"/>
    </row>
    <row r="10" spans="1:17" x14ac:dyDescent="0.2">
      <c r="B10" s="16" t="s">
        <v>11</v>
      </c>
      <c r="C10" s="149" t="s">
        <v>76</v>
      </c>
      <c r="D10" s="150"/>
      <c r="E10" s="74">
        <v>638</v>
      </c>
      <c r="F10" s="74">
        <v>323</v>
      </c>
      <c r="G10" s="75">
        <f t="shared" si="0"/>
        <v>961</v>
      </c>
      <c r="H10" s="61"/>
    </row>
    <row r="11" spans="1:17" x14ac:dyDescent="0.2">
      <c r="B11" s="16" t="s">
        <v>13</v>
      </c>
      <c r="C11" s="149" t="s">
        <v>77</v>
      </c>
      <c r="D11" s="150"/>
      <c r="E11" s="74">
        <v>813</v>
      </c>
      <c r="F11" s="74">
        <v>470</v>
      </c>
      <c r="G11" s="75">
        <f t="shared" si="0"/>
        <v>1283</v>
      </c>
      <c r="H11" s="61"/>
    </row>
    <row r="12" spans="1:17" x14ac:dyDescent="0.2">
      <c r="B12" s="16" t="s">
        <v>15</v>
      </c>
      <c r="C12" s="149" t="s">
        <v>78</v>
      </c>
      <c r="D12" s="150"/>
      <c r="E12" s="74">
        <v>319</v>
      </c>
      <c r="F12" s="74">
        <v>218</v>
      </c>
      <c r="G12" s="75">
        <f t="shared" si="0"/>
        <v>537</v>
      </c>
      <c r="H12" s="61"/>
    </row>
    <row r="13" spans="1:17" x14ac:dyDescent="0.2">
      <c r="B13" s="16" t="s">
        <v>17</v>
      </c>
      <c r="C13" s="154" t="s">
        <v>79</v>
      </c>
      <c r="D13" s="155"/>
      <c r="E13" s="74">
        <v>412</v>
      </c>
      <c r="F13" s="74">
        <v>184</v>
      </c>
      <c r="G13" s="75">
        <f t="shared" si="0"/>
        <v>596</v>
      </c>
      <c r="H13" s="61"/>
    </row>
    <row r="14" spans="1:17" x14ac:dyDescent="0.2">
      <c r="B14" s="57" t="s">
        <v>36</v>
      </c>
      <c r="C14" s="149" t="s">
        <v>80</v>
      </c>
      <c r="D14" s="150"/>
      <c r="E14" s="74">
        <v>2340</v>
      </c>
      <c r="F14" s="74">
        <v>1448</v>
      </c>
      <c r="G14" s="75">
        <f t="shared" si="0"/>
        <v>3788</v>
      </c>
      <c r="H14" s="61"/>
      <c r="J14" s="58"/>
    </row>
    <row r="15" spans="1:17" x14ac:dyDescent="0.2">
      <c r="B15" s="57" t="s">
        <v>38</v>
      </c>
      <c r="C15" s="149" t="s">
        <v>81</v>
      </c>
      <c r="D15" s="150"/>
      <c r="E15" s="74">
        <v>213</v>
      </c>
      <c r="F15" s="74">
        <v>117</v>
      </c>
      <c r="G15" s="75">
        <f t="shared" si="0"/>
        <v>330</v>
      </c>
      <c r="H15" s="61"/>
    </row>
    <row r="16" spans="1:17" x14ac:dyDescent="0.2">
      <c r="B16" s="57" t="s">
        <v>40</v>
      </c>
      <c r="C16" s="149" t="s">
        <v>82</v>
      </c>
      <c r="D16" s="150"/>
      <c r="E16" s="74">
        <v>252</v>
      </c>
      <c r="F16" s="74">
        <v>137</v>
      </c>
      <c r="G16" s="75">
        <f t="shared" si="0"/>
        <v>389</v>
      </c>
      <c r="H16" s="61"/>
    </row>
    <row r="17" spans="2:8" x14ac:dyDescent="0.2">
      <c r="B17" s="57" t="s">
        <v>42</v>
      </c>
      <c r="C17" s="149" t="s">
        <v>83</v>
      </c>
      <c r="D17" s="150"/>
      <c r="E17" s="74">
        <v>248</v>
      </c>
      <c r="F17" s="74">
        <v>107</v>
      </c>
      <c r="G17" s="75">
        <f t="shared" si="0"/>
        <v>355</v>
      </c>
      <c r="H17" s="61"/>
    </row>
    <row r="18" spans="2:8" x14ac:dyDescent="0.2">
      <c r="B18" s="57" t="s">
        <v>44</v>
      </c>
      <c r="C18" s="149" t="s">
        <v>84</v>
      </c>
      <c r="D18" s="150"/>
      <c r="E18" s="74">
        <v>625</v>
      </c>
      <c r="F18" s="74">
        <v>253</v>
      </c>
      <c r="G18" s="75">
        <f t="shared" si="0"/>
        <v>878</v>
      </c>
      <c r="H18" s="61"/>
    </row>
    <row r="19" spans="2:8" x14ac:dyDescent="0.2">
      <c r="B19" s="57" t="s">
        <v>46</v>
      </c>
      <c r="C19" s="149" t="s">
        <v>85</v>
      </c>
      <c r="D19" s="150"/>
      <c r="E19" s="74">
        <v>950</v>
      </c>
      <c r="F19" s="74">
        <v>475</v>
      </c>
      <c r="G19" s="75">
        <f t="shared" si="0"/>
        <v>1425</v>
      </c>
      <c r="H19" s="61"/>
    </row>
    <row r="20" spans="2:8" x14ac:dyDescent="0.2">
      <c r="B20" s="57" t="s">
        <v>48</v>
      </c>
      <c r="C20" s="149" t="s">
        <v>86</v>
      </c>
      <c r="D20" s="150"/>
      <c r="E20" s="74">
        <v>1241</v>
      </c>
      <c r="F20" s="74">
        <v>508</v>
      </c>
      <c r="G20" s="75">
        <f t="shared" si="0"/>
        <v>1749</v>
      </c>
      <c r="H20" s="61"/>
    </row>
    <row r="21" spans="2:8" x14ac:dyDescent="0.2">
      <c r="B21" s="57" t="s">
        <v>50</v>
      </c>
      <c r="C21" s="149" t="s">
        <v>87</v>
      </c>
      <c r="D21" s="150"/>
      <c r="E21" s="74">
        <v>504</v>
      </c>
      <c r="F21" s="74">
        <v>335</v>
      </c>
      <c r="G21" s="75">
        <f t="shared" si="0"/>
        <v>839</v>
      </c>
      <c r="H21" s="61"/>
    </row>
    <row r="22" spans="2:8" x14ac:dyDescent="0.2">
      <c r="B22" s="57" t="s">
        <v>52</v>
      </c>
      <c r="C22" s="149" t="s">
        <v>88</v>
      </c>
      <c r="D22" s="150"/>
      <c r="E22" s="74">
        <v>536</v>
      </c>
      <c r="F22" s="74">
        <v>227</v>
      </c>
      <c r="G22" s="75">
        <f t="shared" si="0"/>
        <v>763</v>
      </c>
      <c r="H22" s="61"/>
    </row>
    <row r="23" spans="2:8" x14ac:dyDescent="0.2">
      <c r="B23" s="57" t="s">
        <v>54</v>
      </c>
      <c r="C23" s="149" t="s">
        <v>89</v>
      </c>
      <c r="D23" s="150"/>
      <c r="E23" s="74">
        <v>2852</v>
      </c>
      <c r="F23" s="74">
        <v>1481</v>
      </c>
      <c r="G23" s="75">
        <f t="shared" si="0"/>
        <v>4333</v>
      </c>
      <c r="H23" s="61"/>
    </row>
    <row r="24" spans="2:8" x14ac:dyDescent="0.2">
      <c r="B24" s="57" t="s">
        <v>56</v>
      </c>
      <c r="C24" s="149" t="s">
        <v>90</v>
      </c>
      <c r="D24" s="150"/>
      <c r="E24" s="74">
        <v>1773</v>
      </c>
      <c r="F24" s="74">
        <v>1300</v>
      </c>
      <c r="G24" s="75">
        <f t="shared" si="0"/>
        <v>3073</v>
      </c>
      <c r="H24" s="61"/>
    </row>
    <row r="25" spans="2:8" x14ac:dyDescent="0.2">
      <c r="B25" s="57" t="s">
        <v>58</v>
      </c>
      <c r="C25" s="149" t="s">
        <v>91</v>
      </c>
      <c r="D25" s="150"/>
      <c r="E25" s="74">
        <v>832</v>
      </c>
      <c r="F25" s="74">
        <v>443</v>
      </c>
      <c r="G25" s="75">
        <f t="shared" si="0"/>
        <v>1275</v>
      </c>
      <c r="H25" s="61"/>
    </row>
    <row r="26" spans="2:8" x14ac:dyDescent="0.2">
      <c r="B26" s="57" t="s">
        <v>60</v>
      </c>
      <c r="C26" s="149" t="s">
        <v>92</v>
      </c>
      <c r="D26" s="150"/>
      <c r="E26" s="74">
        <v>569</v>
      </c>
      <c r="F26" s="74">
        <v>290</v>
      </c>
      <c r="G26" s="75">
        <f t="shared" si="0"/>
        <v>859</v>
      </c>
      <c r="H26" s="61"/>
    </row>
    <row r="27" spans="2:8" x14ac:dyDescent="0.2">
      <c r="B27" s="57" t="s">
        <v>62</v>
      </c>
      <c r="C27" s="149" t="s">
        <v>93</v>
      </c>
      <c r="D27" s="150"/>
      <c r="E27" s="74">
        <v>6573</v>
      </c>
      <c r="F27" s="74">
        <v>3705</v>
      </c>
      <c r="G27" s="75">
        <f t="shared" si="0"/>
        <v>10278</v>
      </c>
      <c r="H27" s="61"/>
    </row>
    <row r="28" spans="2:8" ht="20.25" customHeight="1" x14ac:dyDescent="0.2">
      <c r="B28" s="151" t="s">
        <v>19</v>
      </c>
      <c r="C28" s="152"/>
      <c r="D28" s="153"/>
      <c r="E28" s="76">
        <f>SUM(E7:E27)</f>
        <v>24177</v>
      </c>
      <c r="F28" s="76">
        <f t="shared" ref="F28:G28" si="1">SUM(F7:F27)</f>
        <v>13351</v>
      </c>
      <c r="G28" s="76">
        <f t="shared" si="1"/>
        <v>37528</v>
      </c>
      <c r="H28" s="62"/>
    </row>
    <row r="29" spans="2:8" x14ac:dyDescent="0.2">
      <c r="B29" s="77"/>
    </row>
    <row r="30" spans="2:8" x14ac:dyDescent="0.2">
      <c r="B30" s="148"/>
      <c r="C30" s="148"/>
      <c r="D30" s="148"/>
      <c r="E30" s="148"/>
      <c r="F30" s="148"/>
      <c r="G30" s="148"/>
    </row>
    <row r="31" spans="2:8" x14ac:dyDescent="0.2">
      <c r="B31" s="148"/>
      <c r="C31" s="148"/>
      <c r="D31" s="148"/>
      <c r="E31" s="148"/>
      <c r="F31" s="148"/>
      <c r="G31" s="148"/>
    </row>
  </sheetData>
  <mergeCells count="27">
    <mergeCell ref="L2:Q2"/>
    <mergeCell ref="C11:D11"/>
    <mergeCell ref="C5:D5"/>
    <mergeCell ref="C6:D6"/>
    <mergeCell ref="C7:D7"/>
    <mergeCell ref="C8:D8"/>
    <mergeCell ref="C9:D9"/>
    <mergeCell ref="C10:D10"/>
    <mergeCell ref="A2:H3"/>
    <mergeCell ref="C23:D23"/>
    <mergeCell ref="C12:D12"/>
    <mergeCell ref="C13:D13"/>
    <mergeCell ref="C14:D14"/>
    <mergeCell ref="C15:D15"/>
    <mergeCell ref="C16:D16"/>
    <mergeCell ref="C17:D17"/>
    <mergeCell ref="C18:D18"/>
    <mergeCell ref="C19:D19"/>
    <mergeCell ref="C20:D20"/>
    <mergeCell ref="C21:D21"/>
    <mergeCell ref="C22:D22"/>
    <mergeCell ref="B30:G31"/>
    <mergeCell ref="C24:D24"/>
    <mergeCell ref="C25:D25"/>
    <mergeCell ref="C26:D26"/>
    <mergeCell ref="C27:D27"/>
    <mergeCell ref="B28:D28"/>
  </mergeCells>
  <conditionalFormatting sqref="G7:G27">
    <cfRule type="dataBar" priority="4">
      <dataBar>
        <cfvo type="min"/>
        <cfvo type="max"/>
        <color rgb="FFFFB628"/>
      </dataBar>
      <extLst>
        <ext xmlns:x14="http://schemas.microsoft.com/office/spreadsheetml/2009/9/main" uri="{B025F937-C7B1-47D3-B67F-A62EFF666E3E}">
          <x14:id>{59234719-478C-4C53-9504-D46331CD4217}</x14:id>
        </ext>
      </extLst>
    </cfRule>
  </conditionalFormatting>
  <conditionalFormatting sqref="G7:G27">
    <cfRule type="dataBar" priority="7">
      <dataBar>
        <cfvo type="min"/>
        <cfvo type="max"/>
        <color rgb="FFD6007B"/>
      </dataBar>
      <extLst>
        <ext xmlns:x14="http://schemas.microsoft.com/office/spreadsheetml/2009/9/main" uri="{B025F937-C7B1-47D3-B67F-A62EFF666E3E}">
          <x14:id>{649733FE-CFBB-4A81-BC41-38039AB5462D}</x14:id>
        </ext>
      </extLst>
    </cfRule>
  </conditionalFormatting>
  <conditionalFormatting sqref="E7:F27">
    <cfRule type="dataBar" priority="6">
      <dataBar>
        <cfvo type="min"/>
        <cfvo type="max"/>
        <color rgb="FF008AEF"/>
      </dataBar>
      <extLst>
        <ext xmlns:x14="http://schemas.microsoft.com/office/spreadsheetml/2009/9/main" uri="{B025F937-C7B1-47D3-B67F-A62EFF666E3E}">
          <x14:id>{325CD632-7E97-4A1A-9826-2544CF3D3DF2}</x14:id>
        </ext>
      </extLst>
    </cfRule>
  </conditionalFormatting>
  <pageMargins left="0.51181102362204722" right="0.31496062992125984" top="0.15748031496062992" bottom="0.15748031496062992" header="0.31496062992125984" footer="0.31496062992125984"/>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dataBar" id="{59234719-478C-4C53-9504-D46331CD4217}">
            <x14:dataBar minLength="0" maxLength="100" border="1" negativeBarBorderColorSameAsPositive="0">
              <x14:cfvo type="autoMin"/>
              <x14:cfvo type="autoMax"/>
              <x14:borderColor rgb="FFFFB628"/>
              <x14:negativeFillColor rgb="FFFF0000"/>
              <x14:negativeBorderColor rgb="FFFF0000"/>
              <x14:axisColor rgb="FF000000"/>
            </x14:dataBar>
          </x14:cfRule>
          <xm:sqref>G7:G27</xm:sqref>
        </x14:conditionalFormatting>
        <x14:conditionalFormatting xmlns:xm="http://schemas.microsoft.com/office/excel/2006/main">
          <x14:cfRule type="dataBar" id="{649733FE-CFBB-4A81-BC41-38039AB5462D}">
            <x14:dataBar minLength="0" maxLength="100" border="1" negativeBarBorderColorSameAsPositive="0">
              <x14:cfvo type="autoMin"/>
              <x14:cfvo type="autoMax"/>
              <x14:borderColor rgb="FFD6007B"/>
              <x14:negativeFillColor rgb="FFFF0000"/>
              <x14:negativeBorderColor rgb="FFFF0000"/>
              <x14:axisColor rgb="FF000000"/>
            </x14:dataBar>
          </x14:cfRule>
          <xm:sqref>G7:G27</xm:sqref>
        </x14:conditionalFormatting>
        <x14:conditionalFormatting xmlns:xm="http://schemas.microsoft.com/office/excel/2006/main">
          <x14:cfRule type="dataBar" id="{325CD632-7E97-4A1A-9826-2544CF3D3DF2}">
            <x14:dataBar minLength="0" maxLength="100" border="1" negativeBarBorderColorSameAsPositive="0">
              <x14:cfvo type="autoMin"/>
              <x14:cfvo type="autoMax"/>
              <x14:borderColor rgb="FF008AEF"/>
              <x14:negativeFillColor rgb="FFFF0000"/>
              <x14:negativeBorderColor rgb="FFFF0000"/>
              <x14:axisColor rgb="FF000000"/>
            </x14:dataBar>
          </x14:cfRule>
          <xm:sqref>E7:F27</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7"/>
  <sheetViews>
    <sheetView workbookViewId="0"/>
  </sheetViews>
  <sheetFormatPr defaultColWidth="9.140625" defaultRowHeight="12.75" x14ac:dyDescent="0.2"/>
  <cols>
    <col min="1" max="1" width="9.140625" style="3"/>
    <col min="2" max="2" width="4.28515625" style="3" customWidth="1"/>
    <col min="3" max="3" width="8" style="4" customWidth="1"/>
    <col min="4" max="4" width="18.140625" style="3" customWidth="1"/>
    <col min="5" max="7" width="13.7109375" style="3" customWidth="1"/>
    <col min="8" max="8" width="11.7109375" style="3" customWidth="1"/>
    <col min="9" max="10" width="10.7109375" style="3" customWidth="1"/>
    <col min="11" max="11" width="12.140625" style="3" customWidth="1"/>
    <col min="12" max="12" width="9.140625" style="3" customWidth="1"/>
    <col min="13" max="16384" width="9.140625" style="3"/>
  </cols>
  <sheetData>
    <row r="1" spans="1:16" ht="10.5" customHeight="1" x14ac:dyDescent="0.2"/>
    <row r="2" spans="1:16" ht="25.5" customHeight="1" x14ac:dyDescent="0.2">
      <c r="A2" s="165" t="s">
        <v>101</v>
      </c>
      <c r="B2" s="165"/>
      <c r="C2" s="165"/>
      <c r="D2" s="165"/>
      <c r="E2" s="165"/>
      <c r="F2" s="165"/>
      <c r="G2" s="165"/>
      <c r="H2" s="165"/>
    </row>
    <row r="3" spans="1:16" ht="5.25" customHeight="1" x14ac:dyDescent="0.2">
      <c r="B3" s="73"/>
      <c r="C3" s="73"/>
      <c r="D3" s="73"/>
      <c r="E3" s="73"/>
      <c r="F3" s="73"/>
      <c r="G3" s="73"/>
      <c r="H3" s="21"/>
    </row>
    <row r="4" spans="1:16" x14ac:dyDescent="0.2">
      <c r="B4" s="5" t="s">
        <v>97</v>
      </c>
      <c r="C4" s="6"/>
      <c r="D4" s="5"/>
      <c r="E4" s="5"/>
      <c r="G4" s="111" t="str">
        <f>'T 2.'!H4</f>
        <v>Stanje: 30. lipnja 2025.</v>
      </c>
      <c r="H4" s="18"/>
    </row>
    <row r="5" spans="1:16" ht="22.5" x14ac:dyDescent="0.2">
      <c r="B5" s="22" t="s">
        <v>1</v>
      </c>
      <c r="C5" s="156" t="s">
        <v>67</v>
      </c>
      <c r="D5" s="157"/>
      <c r="E5" s="71" t="s">
        <v>2</v>
      </c>
      <c r="F5" s="72" t="s">
        <v>3</v>
      </c>
      <c r="G5" s="72" t="s">
        <v>4</v>
      </c>
      <c r="H5" s="64"/>
    </row>
    <row r="6" spans="1:16" x14ac:dyDescent="0.2">
      <c r="B6" s="14">
        <v>0</v>
      </c>
      <c r="C6" s="158">
        <v>1</v>
      </c>
      <c r="D6" s="159"/>
      <c r="E6" s="56">
        <v>2</v>
      </c>
      <c r="F6" s="56">
        <v>3</v>
      </c>
      <c r="G6" s="56">
        <v>4</v>
      </c>
      <c r="H6" s="62"/>
      <c r="K6" s="165"/>
      <c r="L6" s="165"/>
      <c r="M6" s="165"/>
      <c r="N6" s="165"/>
      <c r="O6" s="165"/>
      <c r="P6" s="165"/>
    </row>
    <row r="7" spans="1:16" x14ac:dyDescent="0.2">
      <c r="B7" s="16" t="s">
        <v>5</v>
      </c>
      <c r="C7" s="160" t="s">
        <v>73</v>
      </c>
      <c r="D7" s="161"/>
      <c r="E7" s="74">
        <v>7007</v>
      </c>
      <c r="F7" s="74">
        <v>4486</v>
      </c>
      <c r="G7" s="75">
        <f>SUM(E7:F7)</f>
        <v>11493</v>
      </c>
      <c r="H7" s="61"/>
    </row>
    <row r="8" spans="1:16" x14ac:dyDescent="0.2">
      <c r="B8" s="16" t="s">
        <v>7</v>
      </c>
      <c r="C8" s="149" t="s">
        <v>74</v>
      </c>
      <c r="D8" s="150"/>
      <c r="E8" s="74">
        <v>2729</v>
      </c>
      <c r="F8" s="74">
        <v>2094</v>
      </c>
      <c r="G8" s="75">
        <f t="shared" ref="G8:G27" si="0">SUM(E8:F8)</f>
        <v>4823</v>
      </c>
      <c r="H8" s="61"/>
    </row>
    <row r="9" spans="1:16" x14ac:dyDescent="0.2">
      <c r="B9" s="16" t="s">
        <v>9</v>
      </c>
      <c r="C9" s="149" t="s">
        <v>75</v>
      </c>
      <c r="D9" s="150"/>
      <c r="E9" s="74">
        <v>2188</v>
      </c>
      <c r="F9" s="74">
        <v>1899</v>
      </c>
      <c r="G9" s="75">
        <f t="shared" si="0"/>
        <v>4087</v>
      </c>
      <c r="H9" s="61"/>
    </row>
    <row r="10" spans="1:16" x14ac:dyDescent="0.2">
      <c r="B10" s="16" t="s">
        <v>11</v>
      </c>
      <c r="C10" s="149" t="s">
        <v>76</v>
      </c>
      <c r="D10" s="150"/>
      <c r="E10" s="74">
        <v>1929</v>
      </c>
      <c r="F10" s="74">
        <v>1519</v>
      </c>
      <c r="G10" s="75">
        <f t="shared" si="0"/>
        <v>3448</v>
      </c>
      <c r="H10" s="61"/>
    </row>
    <row r="11" spans="1:16" x14ac:dyDescent="0.2">
      <c r="B11" s="16" t="s">
        <v>13</v>
      </c>
      <c r="C11" s="149" t="s">
        <v>77</v>
      </c>
      <c r="D11" s="150"/>
      <c r="E11" s="74">
        <v>5119</v>
      </c>
      <c r="F11" s="74">
        <v>4075</v>
      </c>
      <c r="G11" s="75">
        <f t="shared" si="0"/>
        <v>9194</v>
      </c>
      <c r="H11" s="61"/>
    </row>
    <row r="12" spans="1:16" x14ac:dyDescent="0.2">
      <c r="B12" s="16" t="s">
        <v>15</v>
      </c>
      <c r="C12" s="149" t="s">
        <v>78</v>
      </c>
      <c r="D12" s="150"/>
      <c r="E12" s="74">
        <v>2131</v>
      </c>
      <c r="F12" s="74">
        <v>1759</v>
      </c>
      <c r="G12" s="75">
        <f t="shared" si="0"/>
        <v>3890</v>
      </c>
      <c r="H12" s="61"/>
    </row>
    <row r="13" spans="1:16" x14ac:dyDescent="0.2">
      <c r="B13" s="16" t="s">
        <v>17</v>
      </c>
      <c r="C13" s="154" t="s">
        <v>79</v>
      </c>
      <c r="D13" s="155"/>
      <c r="E13" s="74">
        <v>1974</v>
      </c>
      <c r="F13" s="74">
        <v>1553</v>
      </c>
      <c r="G13" s="75">
        <f t="shared" si="0"/>
        <v>3527</v>
      </c>
      <c r="H13" s="61"/>
    </row>
    <row r="14" spans="1:16" x14ac:dyDescent="0.2">
      <c r="B14" s="57" t="s">
        <v>36</v>
      </c>
      <c r="C14" s="149" t="s">
        <v>80</v>
      </c>
      <c r="D14" s="150"/>
      <c r="E14" s="74">
        <v>4994</v>
      </c>
      <c r="F14" s="74">
        <v>4787</v>
      </c>
      <c r="G14" s="75">
        <f t="shared" si="0"/>
        <v>9781</v>
      </c>
      <c r="H14" s="61"/>
      <c r="J14" s="58"/>
    </row>
    <row r="15" spans="1:16" x14ac:dyDescent="0.2">
      <c r="B15" s="57" t="s">
        <v>38</v>
      </c>
      <c r="C15" s="149" t="s">
        <v>81</v>
      </c>
      <c r="D15" s="150"/>
      <c r="E15" s="74">
        <v>670</v>
      </c>
      <c r="F15" s="74">
        <v>638</v>
      </c>
      <c r="G15" s="75">
        <f t="shared" si="0"/>
        <v>1308</v>
      </c>
      <c r="H15" s="61"/>
    </row>
    <row r="16" spans="1:16" x14ac:dyDescent="0.2">
      <c r="B16" s="57" t="s">
        <v>40</v>
      </c>
      <c r="C16" s="149" t="s">
        <v>82</v>
      </c>
      <c r="D16" s="150"/>
      <c r="E16" s="74">
        <v>1186</v>
      </c>
      <c r="F16" s="74">
        <v>1039</v>
      </c>
      <c r="G16" s="75">
        <f t="shared" si="0"/>
        <v>2225</v>
      </c>
      <c r="H16" s="61"/>
    </row>
    <row r="17" spans="2:8" x14ac:dyDescent="0.2">
      <c r="B17" s="57" t="s">
        <v>42</v>
      </c>
      <c r="C17" s="149" t="s">
        <v>83</v>
      </c>
      <c r="D17" s="150"/>
      <c r="E17" s="74">
        <v>1153</v>
      </c>
      <c r="F17" s="74">
        <v>903</v>
      </c>
      <c r="G17" s="75">
        <f t="shared" si="0"/>
        <v>2056</v>
      </c>
      <c r="H17" s="61"/>
    </row>
    <row r="18" spans="2:8" x14ac:dyDescent="0.2">
      <c r="B18" s="57" t="s">
        <v>44</v>
      </c>
      <c r="C18" s="149" t="s">
        <v>84</v>
      </c>
      <c r="D18" s="150"/>
      <c r="E18" s="74">
        <v>2832</v>
      </c>
      <c r="F18" s="74">
        <v>1952</v>
      </c>
      <c r="G18" s="75">
        <f t="shared" si="0"/>
        <v>4784</v>
      </c>
      <c r="H18" s="61"/>
    </row>
    <row r="19" spans="2:8" x14ac:dyDescent="0.2">
      <c r="B19" s="57" t="s">
        <v>46</v>
      </c>
      <c r="C19" s="149" t="s">
        <v>85</v>
      </c>
      <c r="D19" s="150"/>
      <c r="E19" s="74">
        <v>2761</v>
      </c>
      <c r="F19" s="74">
        <v>2718</v>
      </c>
      <c r="G19" s="75">
        <f t="shared" si="0"/>
        <v>5479</v>
      </c>
      <c r="H19" s="61"/>
    </row>
    <row r="20" spans="2:8" x14ac:dyDescent="0.2">
      <c r="B20" s="57" t="s">
        <v>48</v>
      </c>
      <c r="C20" s="149" t="s">
        <v>86</v>
      </c>
      <c r="D20" s="150"/>
      <c r="E20" s="74">
        <v>6056</v>
      </c>
      <c r="F20" s="74">
        <v>4805</v>
      </c>
      <c r="G20" s="75">
        <f t="shared" si="0"/>
        <v>10861</v>
      </c>
      <c r="H20" s="61"/>
    </row>
    <row r="21" spans="2:8" x14ac:dyDescent="0.2">
      <c r="B21" s="57" t="s">
        <v>50</v>
      </c>
      <c r="C21" s="149" t="s">
        <v>87</v>
      </c>
      <c r="D21" s="150"/>
      <c r="E21" s="74">
        <v>1419</v>
      </c>
      <c r="F21" s="74">
        <v>1421</v>
      </c>
      <c r="G21" s="75">
        <f t="shared" si="0"/>
        <v>2840</v>
      </c>
      <c r="H21" s="61"/>
    </row>
    <row r="22" spans="2:8" x14ac:dyDescent="0.2">
      <c r="B22" s="57" t="s">
        <v>52</v>
      </c>
      <c r="C22" s="149" t="s">
        <v>88</v>
      </c>
      <c r="D22" s="150"/>
      <c r="E22" s="74">
        <v>2474</v>
      </c>
      <c r="F22" s="74">
        <v>2128</v>
      </c>
      <c r="G22" s="75">
        <f t="shared" si="0"/>
        <v>4602</v>
      </c>
      <c r="H22" s="61"/>
    </row>
    <row r="23" spans="2:8" x14ac:dyDescent="0.2">
      <c r="B23" s="57" t="s">
        <v>54</v>
      </c>
      <c r="C23" s="149" t="s">
        <v>89</v>
      </c>
      <c r="D23" s="150"/>
      <c r="E23" s="74">
        <v>7712</v>
      </c>
      <c r="F23" s="74">
        <v>7728</v>
      </c>
      <c r="G23" s="75">
        <f t="shared" si="0"/>
        <v>15440</v>
      </c>
      <c r="H23" s="61"/>
    </row>
    <row r="24" spans="2:8" x14ac:dyDescent="0.2">
      <c r="B24" s="57" t="s">
        <v>56</v>
      </c>
      <c r="C24" s="149" t="s">
        <v>90</v>
      </c>
      <c r="D24" s="150"/>
      <c r="E24" s="74">
        <v>3771</v>
      </c>
      <c r="F24" s="74">
        <v>3404</v>
      </c>
      <c r="G24" s="75">
        <f t="shared" si="0"/>
        <v>7175</v>
      </c>
      <c r="H24" s="61"/>
    </row>
    <row r="25" spans="2:8" x14ac:dyDescent="0.2">
      <c r="B25" s="57" t="s">
        <v>58</v>
      </c>
      <c r="C25" s="149" t="s">
        <v>91</v>
      </c>
      <c r="D25" s="150"/>
      <c r="E25" s="74">
        <v>1800</v>
      </c>
      <c r="F25" s="74">
        <v>1492</v>
      </c>
      <c r="G25" s="75">
        <f t="shared" si="0"/>
        <v>3292</v>
      </c>
      <c r="H25" s="61"/>
    </row>
    <row r="26" spans="2:8" x14ac:dyDescent="0.2">
      <c r="B26" s="57" t="s">
        <v>60</v>
      </c>
      <c r="C26" s="149" t="s">
        <v>92</v>
      </c>
      <c r="D26" s="150"/>
      <c r="E26" s="74">
        <v>3298</v>
      </c>
      <c r="F26" s="74">
        <v>2367</v>
      </c>
      <c r="G26" s="75">
        <f t="shared" si="0"/>
        <v>5665</v>
      </c>
      <c r="H26" s="61"/>
    </row>
    <row r="27" spans="2:8" x14ac:dyDescent="0.2">
      <c r="B27" s="57" t="s">
        <v>62</v>
      </c>
      <c r="C27" s="149" t="s">
        <v>93</v>
      </c>
      <c r="D27" s="150"/>
      <c r="E27" s="74">
        <v>28862</v>
      </c>
      <c r="F27" s="74">
        <v>27635</v>
      </c>
      <c r="G27" s="75">
        <f t="shared" si="0"/>
        <v>56497</v>
      </c>
      <c r="H27" s="61"/>
    </row>
    <row r="28" spans="2:8" ht="20.25" customHeight="1" x14ac:dyDescent="0.2">
      <c r="B28" s="151" t="s">
        <v>19</v>
      </c>
      <c r="C28" s="152"/>
      <c r="D28" s="153"/>
      <c r="E28" s="76">
        <f>SUM(E7:E27)</f>
        <v>92065</v>
      </c>
      <c r="F28" s="76">
        <f>SUM(F7:F27)</f>
        <v>80402</v>
      </c>
      <c r="G28" s="76">
        <f>SUM(G7:G27)</f>
        <v>172467</v>
      </c>
      <c r="H28" s="62"/>
    </row>
    <row r="29" spans="2:8" x14ac:dyDescent="0.2">
      <c r="B29" s="3" t="s">
        <v>139</v>
      </c>
    </row>
    <row r="54" spans="1:8" ht="24.75" customHeight="1" x14ac:dyDescent="0.2">
      <c r="A54" s="162" t="s">
        <v>98</v>
      </c>
      <c r="B54" s="162"/>
      <c r="C54" s="162"/>
      <c r="D54" s="162"/>
      <c r="E54" s="162"/>
      <c r="F54" s="162"/>
      <c r="G54" s="162"/>
      <c r="H54" s="162"/>
    </row>
    <row r="55" spans="1:8" ht="68.25" customHeight="1" x14ac:dyDescent="0.2">
      <c r="A55" s="163" t="s">
        <v>99</v>
      </c>
      <c r="B55" s="163"/>
      <c r="C55" s="163"/>
      <c r="D55" s="163"/>
      <c r="E55" s="163"/>
      <c r="F55" s="163"/>
      <c r="G55" s="163"/>
      <c r="H55" s="163"/>
    </row>
    <row r="56" spans="1:8" ht="25.5" customHeight="1" x14ac:dyDescent="0.2">
      <c r="A56" s="164" t="s">
        <v>100</v>
      </c>
      <c r="B56" s="164"/>
      <c r="C56" s="164"/>
      <c r="D56" s="164"/>
      <c r="E56" s="164"/>
      <c r="F56" s="164"/>
      <c r="G56" s="164"/>
      <c r="H56" s="164"/>
    </row>
    <row r="57" spans="1:8" x14ac:dyDescent="0.2">
      <c r="A57" s="5" t="s">
        <v>110</v>
      </c>
    </row>
  </sheetData>
  <mergeCells count="29">
    <mergeCell ref="K6:P6"/>
    <mergeCell ref="A2:H2"/>
    <mergeCell ref="C14:D14"/>
    <mergeCell ref="C5:D5"/>
    <mergeCell ref="C6:D6"/>
    <mergeCell ref="C7:D7"/>
    <mergeCell ref="C8:D8"/>
    <mergeCell ref="C9:D9"/>
    <mergeCell ref="C10:D10"/>
    <mergeCell ref="C11:D11"/>
    <mergeCell ref="C12:D12"/>
    <mergeCell ref="C13:D13"/>
    <mergeCell ref="C26:D26"/>
    <mergeCell ref="C15:D15"/>
    <mergeCell ref="C16:D16"/>
    <mergeCell ref="C17:D17"/>
    <mergeCell ref="C18:D18"/>
    <mergeCell ref="C19:D19"/>
    <mergeCell ref="C20:D20"/>
    <mergeCell ref="C21:D21"/>
    <mergeCell ref="C22:D22"/>
    <mergeCell ref="C23:D23"/>
    <mergeCell ref="C24:D24"/>
    <mergeCell ref="C25:D25"/>
    <mergeCell ref="C27:D27"/>
    <mergeCell ref="B28:D28"/>
    <mergeCell ref="A54:H54"/>
    <mergeCell ref="A55:H55"/>
    <mergeCell ref="A56:H56"/>
  </mergeCells>
  <conditionalFormatting sqref="G7:G27">
    <cfRule type="dataBar" priority="12">
      <dataBar>
        <cfvo type="min"/>
        <cfvo type="max"/>
        <color rgb="FF008AEF"/>
      </dataBar>
      <extLst>
        <ext xmlns:x14="http://schemas.microsoft.com/office/spreadsheetml/2009/9/main" uri="{B025F937-C7B1-47D3-B67F-A62EFF666E3E}">
          <x14:id>{4DABD0EC-3375-4F90-93FB-F304A0C4D8FB}</x14:id>
        </ext>
      </extLst>
    </cfRule>
  </conditionalFormatting>
  <conditionalFormatting sqref="E7:F26">
    <cfRule type="dataBar" priority="10">
      <dataBar>
        <cfvo type="min"/>
        <cfvo type="max"/>
        <color rgb="FF008AEF"/>
      </dataBar>
      <extLst>
        <ext xmlns:x14="http://schemas.microsoft.com/office/spreadsheetml/2009/9/main" uri="{B025F937-C7B1-47D3-B67F-A62EFF666E3E}">
          <x14:id>{1D420719-DC1C-4841-B4E5-CB51F65DBE18}</x14:id>
        </ext>
      </extLst>
    </cfRule>
  </conditionalFormatting>
  <conditionalFormatting sqref="G7:G27">
    <cfRule type="dataBar" priority="8">
      <dataBar>
        <cfvo type="min"/>
        <cfvo type="max"/>
        <color rgb="FFFFB628"/>
      </dataBar>
      <extLst>
        <ext xmlns:x14="http://schemas.microsoft.com/office/spreadsheetml/2009/9/main" uri="{B025F937-C7B1-47D3-B67F-A62EFF666E3E}">
          <x14:id>{481A2B16-45A9-4C41-8A87-C969D5FEFF91}</x14:id>
        </ext>
      </extLst>
    </cfRule>
  </conditionalFormatting>
  <conditionalFormatting sqref="E27">
    <cfRule type="dataBar" priority="3">
      <dataBar>
        <cfvo type="min"/>
        <cfvo type="max"/>
        <color rgb="FF008AEF"/>
      </dataBar>
      <extLst>
        <ext xmlns:x14="http://schemas.microsoft.com/office/spreadsheetml/2009/9/main" uri="{B025F937-C7B1-47D3-B67F-A62EFF666E3E}">
          <x14:id>{4E20EBDC-3156-4A08-B7E8-DFFB48F68D4B}</x14:id>
        </ext>
      </extLst>
    </cfRule>
  </conditionalFormatting>
  <conditionalFormatting sqref="F27">
    <cfRule type="dataBar" priority="2">
      <dataBar>
        <cfvo type="min"/>
        <cfvo type="max"/>
        <color rgb="FFFF555A"/>
      </dataBar>
      <extLst>
        <ext xmlns:x14="http://schemas.microsoft.com/office/spreadsheetml/2009/9/main" uri="{B025F937-C7B1-47D3-B67F-A62EFF666E3E}">
          <x14:id>{2674CD45-AE8F-4ADA-8A81-E0D96EB4EAA4}</x14:id>
        </ext>
      </extLst>
    </cfRule>
  </conditionalFormatting>
  <conditionalFormatting sqref="F7:F26">
    <cfRule type="dataBar" priority="1">
      <dataBar>
        <cfvo type="min"/>
        <cfvo type="max"/>
        <color rgb="FFFF555A"/>
      </dataBar>
      <extLst>
        <ext xmlns:x14="http://schemas.microsoft.com/office/spreadsheetml/2009/9/main" uri="{B025F937-C7B1-47D3-B67F-A62EFF666E3E}">
          <x14:id>{9B1A78DE-F50C-4345-A2D9-7C4653DED6C5}</x14:id>
        </ext>
      </extLst>
    </cfRule>
  </conditionalFormatting>
  <pageMargins left="0.51181102362204722" right="0.31496062992125984" top="0.15748031496062992" bottom="0.15748031496062992" header="0.31496062992125984" footer="0.31496062992125984"/>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dataBar" id="{4DABD0EC-3375-4F90-93FB-F304A0C4D8FB}">
            <x14:dataBar minLength="0" maxLength="100" border="1" negativeBarBorderColorSameAsPositive="0">
              <x14:cfvo type="autoMin"/>
              <x14:cfvo type="autoMax"/>
              <x14:borderColor rgb="FF008AEF"/>
              <x14:negativeFillColor rgb="FFFF0000"/>
              <x14:negativeBorderColor rgb="FFFF0000"/>
              <x14:axisColor rgb="FF000000"/>
            </x14:dataBar>
          </x14:cfRule>
          <xm:sqref>G7:G27</xm:sqref>
        </x14:conditionalFormatting>
        <x14:conditionalFormatting xmlns:xm="http://schemas.microsoft.com/office/excel/2006/main">
          <x14:cfRule type="dataBar" id="{1D420719-DC1C-4841-B4E5-CB51F65DBE18}">
            <x14:dataBar minLength="0" maxLength="100" border="1" negativeBarBorderColorSameAsPositive="0">
              <x14:cfvo type="autoMin"/>
              <x14:cfvo type="autoMax"/>
              <x14:borderColor rgb="FF008AEF"/>
              <x14:negativeFillColor rgb="FFFF0000"/>
              <x14:negativeBorderColor rgb="FFFF0000"/>
              <x14:axisColor rgb="FF000000"/>
            </x14:dataBar>
          </x14:cfRule>
          <xm:sqref>E7:F26</xm:sqref>
        </x14:conditionalFormatting>
        <x14:conditionalFormatting xmlns:xm="http://schemas.microsoft.com/office/excel/2006/main">
          <x14:cfRule type="dataBar" id="{481A2B16-45A9-4C41-8A87-C969D5FEFF91}">
            <x14:dataBar minLength="0" maxLength="100" border="1" negativeBarBorderColorSameAsPositive="0">
              <x14:cfvo type="autoMin"/>
              <x14:cfvo type="autoMax"/>
              <x14:borderColor rgb="FFFFB628"/>
              <x14:negativeFillColor rgb="FFFF0000"/>
              <x14:negativeBorderColor rgb="FFFF0000"/>
              <x14:axisColor rgb="FF000000"/>
            </x14:dataBar>
          </x14:cfRule>
          <xm:sqref>G7:G27</xm:sqref>
        </x14:conditionalFormatting>
        <x14:conditionalFormatting xmlns:xm="http://schemas.microsoft.com/office/excel/2006/main">
          <x14:cfRule type="dataBar" id="{4E20EBDC-3156-4A08-B7E8-DFFB48F68D4B}">
            <x14:dataBar minLength="0" maxLength="100" border="1" negativeBarBorderColorSameAsPositive="0">
              <x14:cfvo type="autoMin"/>
              <x14:cfvo type="autoMax"/>
              <x14:borderColor rgb="FF008AEF"/>
              <x14:negativeFillColor rgb="FFFF0000"/>
              <x14:negativeBorderColor rgb="FFFF0000"/>
              <x14:axisColor rgb="FF000000"/>
            </x14:dataBar>
          </x14:cfRule>
          <xm:sqref>E27</xm:sqref>
        </x14:conditionalFormatting>
        <x14:conditionalFormatting xmlns:xm="http://schemas.microsoft.com/office/excel/2006/main">
          <x14:cfRule type="dataBar" id="{2674CD45-AE8F-4ADA-8A81-E0D96EB4EAA4}">
            <x14:dataBar minLength="0" maxLength="100" border="1" negativeBarBorderColorSameAsPositive="0">
              <x14:cfvo type="autoMin"/>
              <x14:cfvo type="autoMax"/>
              <x14:borderColor rgb="FFFF555A"/>
              <x14:negativeFillColor rgb="FFFF0000"/>
              <x14:negativeBorderColor rgb="FFFF0000"/>
              <x14:axisColor rgb="FF000000"/>
            </x14:dataBar>
          </x14:cfRule>
          <xm:sqref>F27</xm:sqref>
        </x14:conditionalFormatting>
        <x14:conditionalFormatting xmlns:xm="http://schemas.microsoft.com/office/excel/2006/main">
          <x14:cfRule type="dataBar" id="{9B1A78DE-F50C-4345-A2D9-7C4653DED6C5}">
            <x14:dataBar minLength="0" maxLength="100" border="1" negativeBarBorderColorSameAsPositive="0">
              <x14:cfvo type="autoMin"/>
              <x14:cfvo type="autoMax"/>
              <x14:borderColor rgb="FFFF555A"/>
              <x14:negativeFillColor rgb="FFFF0000"/>
              <x14:negativeBorderColor rgb="FFFF0000"/>
              <x14:axisColor rgb="FF000000"/>
            </x14:dataBar>
          </x14:cfRule>
          <xm:sqref>F7:F26</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7</vt:i4>
      </vt:variant>
      <vt:variant>
        <vt:lpstr>Imenovani rasponi</vt:lpstr>
      </vt:variant>
      <vt:variant>
        <vt:i4>7</vt:i4>
      </vt:variant>
    </vt:vector>
  </HeadingPairs>
  <TitlesOfParts>
    <vt:vector size="14" baseType="lpstr">
      <vt:lpstr>T 1.</vt:lpstr>
      <vt:lpstr>T 2.</vt:lpstr>
      <vt:lpstr>T 3.</vt:lpstr>
      <vt:lpstr>T 4.</vt:lpstr>
      <vt:lpstr>T 5.</vt:lpstr>
      <vt:lpstr>T 6.</vt:lpstr>
      <vt:lpstr>T 7.</vt:lpstr>
      <vt:lpstr>'T 1.'!Podrucje_ispisa</vt:lpstr>
      <vt:lpstr>'T 2.'!Podrucje_ispisa</vt:lpstr>
      <vt:lpstr>'T 3.'!Podrucje_ispisa</vt:lpstr>
      <vt:lpstr>'T 4.'!Podrucje_ispisa</vt:lpstr>
      <vt:lpstr>'T 5.'!Podrucje_ispisa</vt:lpstr>
      <vt:lpstr>'T 6.'!Podrucje_ispisa</vt:lpstr>
      <vt:lpstr>'T 7.'!Podrucje_ispisa</vt:lpstr>
    </vt:vector>
  </TitlesOfParts>
  <Company>HZMO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Sanja Poric Jakopinec;Gordana Živec Šašić</dc:creator>
  <cp:lastModifiedBy>Tomislav Oštarić</cp:lastModifiedBy>
  <cp:lastPrinted>2025-07-18T12:22:06Z</cp:lastPrinted>
  <dcterms:created xsi:type="dcterms:W3CDTF">2016-10-06T08:05:06Z</dcterms:created>
  <dcterms:modified xsi:type="dcterms:W3CDTF">2025-07-21T07:08:32Z</dcterms:modified>
</cp:coreProperties>
</file>